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66925"/>
  <mc:AlternateContent xmlns:mc="http://schemas.openxmlformats.org/markup-compatibility/2006">
    <mc:Choice Requires="x15">
      <x15ac:absPath xmlns:x15ac="http://schemas.microsoft.com/office/spreadsheetml/2010/11/ac" url="D:\000. Karya Inovatif Pengawas\Pembinaan guru, Tim Pengembang Kurikulum\"/>
    </mc:Choice>
  </mc:AlternateContent>
  <xr:revisionPtr revIDLastSave="0" documentId="13_ncr:1_{4C4CE46C-1077-4150-B58B-3E28702DC9B6}" xr6:coauthVersionLast="47" xr6:coauthVersionMax="47" xr10:uidLastSave="{00000000-0000-0000-0000-000000000000}"/>
  <bookViews>
    <workbookView xWindow="-120" yWindow="-120" windowWidth="20730" windowHeight="11040" activeTab="1" xr2:uid="{00000000-000D-0000-FFFF-FFFF00000000}"/>
  </bookViews>
  <sheets>
    <sheet name="Biodata" sheetId="1" r:id="rId1"/>
    <sheet name="Instrumen" sheetId="2" r:id="rId2"/>
    <sheet name="Rekapitulasi" sheetId="3" r:id="rId3"/>
  </sheets>
  <definedNames>
    <definedName name="_xlnm.Print_Area" localSheetId="1">Instrumen!$A$1:$I$169</definedName>
    <definedName name="_xlnm.Print_Titles" localSheetId="1">Instrumen!$16:$17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3" i="3" l="1"/>
  <c r="E12" i="3"/>
  <c r="E11" i="3"/>
  <c r="E10" i="3"/>
  <c r="E9" i="3"/>
  <c r="E8" i="3"/>
  <c r="E7" i="3"/>
  <c r="E6" i="3"/>
  <c r="G159" i="2"/>
  <c r="E159" i="2"/>
  <c r="G145" i="2"/>
  <c r="G146" i="2" s="1"/>
  <c r="D12" i="3" s="1"/>
  <c r="E145" i="2"/>
  <c r="G139" i="2"/>
  <c r="G140" i="2" s="1"/>
  <c r="D11" i="3" s="1"/>
  <c r="G133" i="2"/>
  <c r="G134" i="2" s="1"/>
  <c r="D10" i="3" s="1"/>
  <c r="E133" i="2"/>
  <c r="E139" i="2"/>
  <c r="G109" i="2"/>
  <c r="G110" i="2" s="1"/>
  <c r="D9" i="3" s="1"/>
  <c r="E109" i="2"/>
  <c r="G101" i="2"/>
  <c r="G102" i="2" s="1"/>
  <c r="D8" i="3" s="1"/>
  <c r="E101" i="2"/>
  <c r="G84" i="2"/>
  <c r="G85" i="2" s="1"/>
  <c r="D7" i="3" s="1"/>
  <c r="E84" i="2"/>
  <c r="G33" i="2"/>
  <c r="G34" i="2" s="1"/>
  <c r="D6" i="3" s="1"/>
  <c r="E33" i="2"/>
  <c r="E14" i="3" l="1"/>
  <c r="E11" i="2"/>
  <c r="E10" i="2"/>
  <c r="E9" i="2"/>
  <c r="E7" i="2"/>
  <c r="E6" i="2"/>
  <c r="E5" i="2"/>
  <c r="E4" i="2"/>
  <c r="G168" i="2" l="1"/>
  <c r="D26" i="3" l="1"/>
  <c r="D25" i="3"/>
  <c r="A3" i="3" l="1"/>
  <c r="G167" i="2"/>
  <c r="A2" i="2" l="1"/>
  <c r="A2" i="3" l="1"/>
  <c r="D20" i="3" l="1"/>
  <c r="G160" i="2" l="1"/>
  <c r="D13" i="3" s="1"/>
  <c r="H159" i="2"/>
  <c r="H145" i="2"/>
  <c r="H139" i="2"/>
  <c r="H133" i="2"/>
  <c r="H109" i="2"/>
  <c r="H101" i="2"/>
  <c r="H84" i="2"/>
  <c r="H33" i="2" l="1"/>
  <c r="D14" i="3" l="1"/>
  <c r="D15" i="3" s="1"/>
</calcChain>
</file>

<file path=xl/sharedStrings.xml><?xml version="1.0" encoding="utf-8"?>
<sst xmlns="http://schemas.openxmlformats.org/spreadsheetml/2006/main" count="492" uniqueCount="285">
  <si>
    <t>1.</t>
  </si>
  <si>
    <t>2.</t>
  </si>
  <si>
    <t>3.</t>
  </si>
  <si>
    <t>Alamat Sekolah</t>
  </si>
  <si>
    <t>a.</t>
  </si>
  <si>
    <t>b.</t>
  </si>
  <si>
    <t>c.</t>
  </si>
  <si>
    <t>d.</t>
  </si>
  <si>
    <t>e.</t>
  </si>
  <si>
    <t>f.</t>
  </si>
  <si>
    <t>g.</t>
  </si>
  <si>
    <t>h.</t>
  </si>
  <si>
    <t>Kompetensi Keahlian</t>
  </si>
  <si>
    <t>PETUNJUK PENGISIAN</t>
  </si>
  <si>
    <t>:</t>
  </si>
  <si>
    <t>IDENTITAS SEKOLAH</t>
  </si>
  <si>
    <t xml:space="preserve">Nama Sekolah          </t>
  </si>
  <si>
    <t xml:space="preserve">NPSN                       </t>
  </si>
  <si>
    <t xml:space="preserve">Jalan                     </t>
  </si>
  <si>
    <t xml:space="preserve">Desa/Kelurahan       </t>
  </si>
  <si>
    <t xml:space="preserve">Kecamatan           </t>
  </si>
  <si>
    <t xml:space="preserve">Telepon        </t>
  </si>
  <si>
    <t xml:space="preserve">Faks.           </t>
  </si>
  <si>
    <t xml:space="preserve">e-mail             </t>
  </si>
  <si>
    <t xml:space="preserve">Website   </t>
  </si>
  <si>
    <t xml:space="preserve">A.   </t>
  </si>
  <si>
    <t xml:space="preserve">4.   </t>
  </si>
  <si>
    <t>Kepala Sekolah</t>
  </si>
  <si>
    <t>Bidang Keahlian</t>
  </si>
  <si>
    <t>Program Keahlian</t>
  </si>
  <si>
    <t xml:space="preserve">Nama                       </t>
  </si>
  <si>
    <t xml:space="preserve">Telp./HP         </t>
  </si>
  <si>
    <t>B</t>
  </si>
  <si>
    <t>5.</t>
  </si>
  <si>
    <t>Nama</t>
  </si>
  <si>
    <t>Jabatan</t>
  </si>
  <si>
    <t>Tanggal Validasi</t>
  </si>
  <si>
    <t>4.</t>
  </si>
  <si>
    <t>Perhatikan/Cermati dokumen KTSP yang akan divalidasi/diverifikasi</t>
  </si>
  <si>
    <t>Tuliskan identitas sekolah, alamat, nama kepala sekolah, nama dan jabatan petugas validasi/verifikasi</t>
  </si>
  <si>
    <t>Bubuhkan tanda cek (√) sesuai keberadaan butir-butir pernyataan</t>
  </si>
  <si>
    <t>Catatan petugas validasi/verifikasi diisi dengan temuan, komentar dan saran berdasarkan hasil validasi/verifikasi. Ditulis dengan singkat namun jelas</t>
  </si>
  <si>
    <t>No</t>
  </si>
  <si>
    <t>Kata Pengantar</t>
  </si>
  <si>
    <t>Daftar isi</t>
  </si>
  <si>
    <t>Aspek yang ditelaah</t>
  </si>
  <si>
    <t>Bidang Keahlian ………….....................</t>
  </si>
  <si>
    <t>Program Keahlian …………..................</t>
  </si>
  <si>
    <t>Cover/Halaman Judul</t>
  </si>
  <si>
    <t>8.</t>
  </si>
  <si>
    <t>9.</t>
  </si>
  <si>
    <t>10.</t>
  </si>
  <si>
    <t>13.</t>
  </si>
  <si>
    <t>14.</t>
  </si>
  <si>
    <t>15.</t>
  </si>
  <si>
    <t>16.</t>
  </si>
  <si>
    <t>17.</t>
  </si>
  <si>
    <t>18.</t>
  </si>
  <si>
    <t>19.</t>
  </si>
  <si>
    <t>PEROLEHAN SKOR</t>
  </si>
  <si>
    <t>UU Nomor 20 Tahun 2003 tentang Sistem Pendidikan Nasional</t>
  </si>
  <si>
    <t>Permendikbud Nomor 64 Tahun 2014 tentang Peminatan Pendidikan Menengah</t>
  </si>
  <si>
    <t>Permendikbud Nomor 23 Tahun 2015 tentang Penumbuhan Budi Pekerti</t>
  </si>
  <si>
    <t>Permendikbud Nomor 15 Tahun 2018 tentang Pemenuhan Beban Kerja Guru, Kepala Sekolah, dan Pengawas</t>
  </si>
  <si>
    <t>11.</t>
  </si>
  <si>
    <t>12.</t>
  </si>
  <si>
    <t>Menggambarkan kualifikasi kemampuan lulusan yang mencakup sikap, pengetahuan, dan keterampilan sesuai dengan bidang dan lingkup kerja</t>
  </si>
  <si>
    <t>22.</t>
  </si>
  <si>
    <t>23.</t>
  </si>
  <si>
    <t>24.</t>
  </si>
  <si>
    <t>25.</t>
  </si>
  <si>
    <t>26.</t>
  </si>
  <si>
    <t>27.</t>
  </si>
  <si>
    <t>Terdapat kalender pendidikan sekolah yang disusun berdasarkan kalender pendidikan yang dikeluarkan oleh Dinas Dikpora DIY</t>
  </si>
  <si>
    <t>Terdapat uraian permulaan tahun pelajaran adalah bulan Juli setiap tahun  dan terakhir pada bulan Juni tahun berikutnya</t>
  </si>
  <si>
    <t>Terdapat uraian jumlah minggu efektif belajar dalam satu tahun pelajaran</t>
  </si>
  <si>
    <t>LAMPIRAN-LAMPIRAN</t>
  </si>
  <si>
    <t>Lampiran</t>
  </si>
  <si>
    <t>NO</t>
  </si>
  <si>
    <t xml:space="preserve">KETERANGAN </t>
  </si>
  <si>
    <t>SKOR PEROLEHAN</t>
  </si>
  <si>
    <t>Catatan</t>
  </si>
  <si>
    <t>Permendikbud Nomor 111 Tahun 2014 tentang Bimbingan dan Konseling pada Pendidikan Dasar dan Menengah</t>
  </si>
  <si>
    <t>Terdapat uraian tentang Ekstrakurikuler Wajib, jenis, tujuan dan ruang lingkupnya serta strategi pelaksanaannya</t>
  </si>
  <si>
    <t>Terdapat uraian tentang  Ekstrakurikuler Pilihan, jenis, tujuan &amp; ruang lingkupnya serta pelaksanaan program pengembangan bakat, minat dan prestasi peserta didik</t>
  </si>
  <si>
    <t>Terdapat uraian jadwal waktu libur (jeda tengah semester, jeda antar semester, libur akhir tahun, hari libur keagamaan, hari libur umum/nasional, hari libur khusus, kegiatan khusus sekolah)</t>
  </si>
  <si>
    <t>Permendikbud Nomor 63 Tahun 2014 tentang Pendidikan Kepramukaan sebagai Ekstrakurikuler Wajib</t>
  </si>
  <si>
    <t>Permendikbud Nomor 79 Tahun 2014 tentang Implementasi Mulok Kurikulum 2013</t>
  </si>
  <si>
    <t xml:space="preserve">Kota  / Kabupaten             </t>
  </si>
  <si>
    <t xml:space="preserve"> </t>
  </si>
  <si>
    <t>NIP</t>
  </si>
  <si>
    <t>Permendikbud Nomor 62 Tahun 2014 tentang Kegiatan Ekstrakurikuler Pendidikan Dasar dan Menengah</t>
  </si>
  <si>
    <t>7.</t>
  </si>
  <si>
    <t>20.</t>
  </si>
  <si>
    <t>C</t>
  </si>
  <si>
    <t>PENGAWAS VALIDASI</t>
  </si>
  <si>
    <t>PENGAWAS PEMBINA</t>
  </si>
  <si>
    <t>PP Nomor 87 Tahun 2017 tentang Penguatan Pendidikan Karakter</t>
  </si>
  <si>
    <t>Landasan filosofis memberi arah ideal dan pemikiran yang mendasar tentang isi suatu kurikulum, konsep pembelajaran yang tepat, posisi peserta didik, penilaian hasil belajar, hubungan peserta didik dengan masyarakat dan lingkungan kerja serta lingkungan alam di sekitarnya</t>
  </si>
  <si>
    <t xml:space="preserve">Permendikbud Nomor 50 Tahun 2020 tentang Praktik Kerja Lapangan Bagi Peserta Didik </t>
  </si>
  <si>
    <t>Mengacu pada SKKNI Kompetensi Keahlian</t>
  </si>
  <si>
    <t>Nama Sekolah</t>
  </si>
  <si>
    <t>Nama Kepala Sekolah</t>
  </si>
  <si>
    <t>Kabupaten/Kota</t>
  </si>
  <si>
    <t>Nama Petugas Validasi</t>
  </si>
  <si>
    <t>Petunjuk Pengisian:</t>
  </si>
  <si>
    <t xml:space="preserve">NIP/NIY         </t>
  </si>
  <si>
    <t>Permen Perindustrian Nomor 3/M-Ind/D/PER/1/ 2017 tentang Pedoman Pembinaan dan Pengembangan SMK Berbasis Kompetensi yang Link and Match</t>
  </si>
  <si>
    <t>Pengawas Pembina,</t>
  </si>
  <si>
    <t>PP Nomor 4 Tahun 2022 tentang Perubahan Atas Peraturan Pemerintah Nomor 57 Tahun 2021 tentang Standar Nasional Pendidikan</t>
  </si>
  <si>
    <t xml:space="preserve"> TAHUN PELAJARAN 2022/2023</t>
  </si>
  <si>
    <t>BIODATA INSTRUMEN VALIDASI</t>
  </si>
  <si>
    <t>Tertulis alamat sekolah dengan lengkap</t>
  </si>
  <si>
    <t>Logo sekolah</t>
  </si>
  <si>
    <t>PP Nomor 57 Tahun 2021 tentang Standar Nasional Pendidikan</t>
  </si>
  <si>
    <t>Permendikbud No. 159 Tahun 2014 tentang Evaluasi Kurikulum</t>
  </si>
  <si>
    <t>Permendikbud Nomor 34 Tahun 2018 tentang Standar Nasional Pendidikan SMK/MAK                                                                          (Lampiran IV - VIII)</t>
  </si>
  <si>
    <t>Kepmendikbudristek Nomor 56/M/2022 Tentang Pedoman Penerapan Kurikulum Dalam Rangka Pemulihan Pembelajaran</t>
  </si>
  <si>
    <t>Keputusan Bersama Mendikbudristek, Menag, Menkes, dan Mendagri No. 01/KB/2022, No. 408 Tahun 2022, Nomor HK.01/08/Menkes/1140/2022, Nomor 420-1026 Tahun 2022</t>
  </si>
  <si>
    <t>Permendikbudristek Nomor 16 Tahun 2022 Tentang Standar Proses Pada Pendidikan Anak Usia Dini, Jenjang Pendidikan Dasar, dan Jenjang Pendidikan Menengah</t>
  </si>
  <si>
    <t>Permendikbudristek Nomor 7 Tahun 2022 Tentang Standar Isi Pada Pendidikan Anak Usia Dini, Jenjang Pendidikan Dasar, dan Jenjang Pendidikan Menengah</t>
  </si>
  <si>
    <t>Permendikbudristek Nomor 5 Tahun 2022 Tentang Standar Kompetensi Lulusan Pada Pendidikan Anak Usia Dini, Jenjang Pendidikan Dasar, dan Jenjang Pendidikan Menengah</t>
  </si>
  <si>
    <t>Latar Belakang</t>
  </si>
  <si>
    <t xml:space="preserve">A. </t>
  </si>
  <si>
    <t>Landasan</t>
  </si>
  <si>
    <t xml:space="preserve">B. </t>
  </si>
  <si>
    <t>1</t>
  </si>
  <si>
    <t>Landasan Filosofis</t>
  </si>
  <si>
    <t>Landasan Sosiologis</t>
  </si>
  <si>
    <t>2</t>
  </si>
  <si>
    <t>3</t>
  </si>
  <si>
    <t>4</t>
  </si>
  <si>
    <t>Landasan Psikopedagosis</t>
  </si>
  <si>
    <t>Landasan Teoritis</t>
  </si>
  <si>
    <t>Landasan Yuridis</t>
  </si>
  <si>
    <t>C.</t>
  </si>
  <si>
    <t>D.</t>
  </si>
  <si>
    <t>Tujuan Pendidikan Menengah Kejuruan</t>
  </si>
  <si>
    <t>Visi  Sekolah</t>
  </si>
  <si>
    <t>Misi Sekolah</t>
  </si>
  <si>
    <t>E.</t>
  </si>
  <si>
    <t>Tujuan Sekolah</t>
  </si>
  <si>
    <t>Profil Lulusan</t>
  </si>
  <si>
    <t>F.</t>
  </si>
  <si>
    <t>G.</t>
  </si>
  <si>
    <t>v</t>
  </si>
  <si>
    <t>Berilah tanda chek (V) pada kolom sesuai dengan kondisi</t>
  </si>
  <si>
    <t>Judul: Kurikulum SMK ………………..</t>
  </si>
  <si>
    <t xml:space="preserve">Tahun Pelajaran </t>
  </si>
  <si>
    <t>Terdapat tanda tangan Kepala Sekolah dan stempel/cap sekolah</t>
  </si>
  <si>
    <t>Ucapan syukur pada Tuhan Yang Maha Esa</t>
  </si>
  <si>
    <t>Ucapan terima kasih pada pihak-pihak tertentu</t>
  </si>
  <si>
    <t>Harapan</t>
  </si>
  <si>
    <t>Memuat seluruh Bab dan Sub Bab</t>
  </si>
  <si>
    <t>Terdapat kesesuaian halaman</t>
  </si>
  <si>
    <t>BAB  I  KARAKTERISTIK SATUAN PENDIDIKAN</t>
  </si>
  <si>
    <t>Ada pernyataan bahwa penggunaan Kurikulum Merdeka dikembangkan atas dasar adanya kebutuhan akan perubahan rancangan &amp; proses pendidikan dalam rangka memenuhi dinamika kehidupan masyarakat, bangsa, dan negara, sebagaimana termaktub dalam tujuan pendidikan nasional</t>
  </si>
  <si>
    <t>Ada pernyataan bahwa penggunaan Kurikulum Merdeka dimaksudkan untuk memenuhi tuntutan perwujudan konsepsi pendidikan yang bersumbu pada perkembangan peserta didik beserta konteks kehidupannya sebagaimana dimaknai dalam konsepsi pedagogik transformatif</t>
  </si>
  <si>
    <t xml:space="preserve">Terdapat beberapa teori pendidikan yang bisa  dilaksanakan di Sekolah Menengah Kejuruan </t>
  </si>
  <si>
    <t>5</t>
  </si>
  <si>
    <t>Prinsip Penyusunan Kurikulum Operasional Satuan Pendidikan</t>
  </si>
  <si>
    <t>Proses Penyusunan Kurikulum Operasional Satuan Pendidikan</t>
  </si>
  <si>
    <t>Mampu mengungkapkan proses penyusunan Kurikulum Operasional Satuan Pendidikan sebagaimana ketentuan</t>
  </si>
  <si>
    <t>Mampu mengungkapkan prinsip penyusunan Kurikulum Operasional Satuan Pendidikan sebagaimana ketentuan</t>
  </si>
  <si>
    <t>BAB  II. TUJUAN PENDIDIKAN SATUAN PENDIDIKAN</t>
  </si>
  <si>
    <t xml:space="preserve">Tujuan Pendidikan </t>
  </si>
  <si>
    <t>Tujuan Pendidikan secara nasional</t>
  </si>
  <si>
    <t xml:space="preserve">Menggambarkan bagaimana peserta didik menjadi subyek dalam tujuan jangka panjang sekolah dan nilai-nilai yang dituju </t>
  </si>
  <si>
    <t>Nilai-nilai yang mendasari penyelenggaraan pembelajaran agar peserta didik dapat mencapai Profil Pelajar Pancasila</t>
  </si>
  <si>
    <t>Menjawab bagaimana sekolah mencapai visi</t>
  </si>
  <si>
    <t>Nilai-nilai yang penting untuk dipegang selama menjalankan visi</t>
  </si>
  <si>
    <t>Tujuan akhir dari kurikulum sekolah yang berdampak pada peserta didik</t>
  </si>
  <si>
    <t>Tujuan menggambarkan patok-patok (milestone) penting dan selaras dengan misi</t>
  </si>
  <si>
    <t>Strategi sekolah untuk mencapai tujuan pendidikannya</t>
  </si>
  <si>
    <t>Kompetensi karakteristik yang menjadi kekhasan lulusan sekolah tersebut dan selaras dengan Profil Pelajar Pancasila</t>
  </si>
  <si>
    <t xml:space="preserve">  BAB III PROFIL LULUSAN DAN SKL KOMPETENSI KEAHLIAN </t>
  </si>
  <si>
    <t xml:space="preserve">Profil lulusan mengacu pada UUSPN </t>
  </si>
  <si>
    <t>Standar Kompetensi Keahlian</t>
  </si>
  <si>
    <t xml:space="preserve">  BAB IV. PENGORGANISASIAN PEMBELAJARAN SATUAN PENDIDIKAN</t>
  </si>
  <si>
    <t xml:space="preserve"> Struktur Kurikulum Program Keahlian</t>
  </si>
  <si>
    <t>Memuat struktur kurikulum dari program keahlian</t>
  </si>
  <si>
    <t>Memuat alokasi waktu per mata pelajaran sesuai struktur kurikulum yang berlaku baik yang reguler maupun sistem blok</t>
  </si>
  <si>
    <t>Capaian Pembelajaran</t>
  </si>
  <si>
    <t>Pembelajaran</t>
  </si>
  <si>
    <t>Permendikbudristek No 5, 7, dan 16 tahun 2022</t>
  </si>
  <si>
    <t>Pembelajaran mengacu sebagaimana ketentuan:</t>
  </si>
  <si>
    <t>Strategi Pelayanan Bimbingan dan Konseling</t>
  </si>
  <si>
    <t>Keputusan Bersama Mendikbudristek, Menag, Menkes, dan Mendagri No. 01/KB/2022, No. 408 Tahun 2022, Nomor HK.01/08/Menkes/ 1140/2022, Nomor 420-1026 Tahun 2022</t>
  </si>
  <si>
    <t>Memuat uraian 4 Layanan Bimbingan dan Konseling, dalam bidang:</t>
  </si>
  <si>
    <t>pribadi</t>
  </si>
  <si>
    <t>sosial</t>
  </si>
  <si>
    <t>akademik</t>
  </si>
  <si>
    <t>pendidikan lanjut dan/atau karier</t>
  </si>
  <si>
    <t>Kegiatan Ekstrakurikuler</t>
  </si>
  <si>
    <t>Kegiatan Praktek Kerja Lapangan</t>
  </si>
  <si>
    <t>Kalender Akademik</t>
  </si>
  <si>
    <t>Memuat uraian tentang Praktek Kerja Lapangan oleh Satuan Pendidikan (sesuai Permendikbud No 50 Tahun 2020)</t>
  </si>
  <si>
    <t>BAB V.  RENCANA PEMBELAJARAN</t>
  </si>
  <si>
    <t>(Rencana Pembelajaran untuk ruang lingkup sekolah: menggambarkan rencana pembelajaran selama satu tahun pembelajaran. Berisi alur pembelajaran/unit mapping (untuk sekolah-sekolah yang sudah menjalankan pembelajaran secara integrasi), program prioritas satuan pendidikan</t>
  </si>
  <si>
    <t xml:space="preserve">21. </t>
  </si>
  <si>
    <t>Sistematika Modul Ajar</t>
  </si>
  <si>
    <t>Perencanaan Pembelajaran dalam modul ajar yang disusun oleh guru</t>
  </si>
  <si>
    <t>Memuat tema pilihan dan tema kebekerjaan serta strategi pelaksanaannya yang dapat berkolaborasi dengan dunia kerja atau dengan komunitas/organisasi  serta masyarakat</t>
  </si>
  <si>
    <t>Terdapat tanda  tangan  Ketua  Komite  Sekolah beserta stempel/cap Komite Sekolah serta dunia kerja yang terlibat dalam Program Keahlian</t>
  </si>
  <si>
    <t>Mengacu pada profil jabatan/kompetensi yang ada di dunia kerja (bagi kompetensi keahlian yang belum ada SKKNInya) sebagaimana ketentuan</t>
  </si>
  <si>
    <t>BAB VI. PENDAMPINGAN, EVALUASI, DAN PENGEMBANGAN PROFESIONAL</t>
  </si>
  <si>
    <t>Pendampingan</t>
  </si>
  <si>
    <t>Evaluasi</t>
  </si>
  <si>
    <t>Pengembangan Profesional</t>
  </si>
  <si>
    <t>Dirancang sesuai kebutuhan (coaching, mentoring, pelatihan) dan dilakukan oleh pimpinan satuan pendidikan</t>
  </si>
  <si>
    <t>Catatan keberhasilan implementasi pembelajaran secara individual maupun bersama-sama warga sekolah, serta data eksternal berupa hasil kompetensi dan kinerja guru dan tenaga kependidikan dari Rapor Pendidikan</t>
  </si>
  <si>
    <t>Dilakukan secara terencana dan strategis berdasarkan hasil pengamatan dan evaluasi</t>
  </si>
  <si>
    <t>Daftar Lampiran</t>
  </si>
  <si>
    <t>Contoh Capaian Pembelajaran (CP)</t>
  </si>
  <si>
    <t>Contoh Alur Tujuan Pembelajaran (ATP)</t>
  </si>
  <si>
    <t>Contoh Modul Ajar semua Mata Pelajaran</t>
  </si>
  <si>
    <t>Kondisi</t>
  </si>
  <si>
    <t>Ada</t>
  </si>
  <si>
    <t>Tidak</t>
  </si>
  <si>
    <t>Keterangan</t>
  </si>
  <si>
    <t>PEROLEHAN SKOR =</t>
  </si>
  <si>
    <t>Halaman Judul - Daftar Isi</t>
  </si>
  <si>
    <t>Karakteristik Satuan Pendidikan</t>
  </si>
  <si>
    <t>Tujuan Pendidikan Satuan Pendidikan</t>
  </si>
  <si>
    <t>Profil Lulusan dan SKL Kompetensi Keahlian</t>
  </si>
  <si>
    <t>Pengorganisasian Pembelajaran Satuan Pendidikan</t>
  </si>
  <si>
    <t>Rencana Pembelajaran</t>
  </si>
  <si>
    <t>Bab I</t>
  </si>
  <si>
    <t>Bab II</t>
  </si>
  <si>
    <t>Bab III</t>
  </si>
  <si>
    <t>Bab IV</t>
  </si>
  <si>
    <t>Bab V</t>
  </si>
  <si>
    <t>Bab VI</t>
  </si>
  <si>
    <t>Pendampingan, Evaluasi, dan Pengembangan Profesional</t>
  </si>
  <si>
    <t>SKOR MAKSIMAL</t>
  </si>
  <si>
    <t>Total Perolehan Skor</t>
  </si>
  <si>
    <t>KETERCAPAIAN = (Jumlah Skor Perolehan /                          Skor Maksimal) x 100 %</t>
  </si>
  <si>
    <t>HASIL VALIDASI DOKUMEN KOSP</t>
  </si>
  <si>
    <t>DOKUMEN I KOSP</t>
  </si>
  <si>
    <t>INSTRUMEN VALIDASI DOKUMEN I KOSP</t>
  </si>
  <si>
    <t>Mengacu pada SKL PMK yang sudah ditetapkan oleh Pemerintah (Permendikbudristek No. 5 Tahun 2022)</t>
  </si>
  <si>
    <t>Memuat deskripsi CP Mata Pelajaran Umum (A)</t>
  </si>
  <si>
    <t>Memuat deskripsi CP Mata Pelajaran Kejuruan (B)</t>
  </si>
  <si>
    <t>Memuat deskripsi CP Mata Pelajaran Bahasa Jawa</t>
  </si>
  <si>
    <t>Komponen  KOSP / Indikator</t>
  </si>
  <si>
    <t>Lembar Penetapan dan Pengesahan</t>
  </si>
  <si>
    <t xml:space="preserve">Rumusan kalimat penetapan </t>
  </si>
  <si>
    <t xml:space="preserve">Memuat deskripsi CP Mata Pelajaran projek Penguatan Profil Pelajar Pancasila </t>
  </si>
  <si>
    <t>Sistematika Projek Penguatan Profil Pelajar Pancasila</t>
  </si>
  <si>
    <t>Contoh Topik Projek Penguatan Profil Pelajar Pancasila</t>
  </si>
  <si>
    <t>Perpres Nomor 68 Tahun 2022 Tentang Revitalisasi Pendidikan Vokasi dan Pelatihan Vokasi</t>
  </si>
  <si>
    <t>SK Tim Pengembang Kurikulum (TPK)</t>
  </si>
  <si>
    <t>Lembar Validasi/Verifikasi KTSP</t>
  </si>
  <si>
    <t>Lembar Rekapitulasi KTSP</t>
  </si>
  <si>
    <t>Laporan Hasil Analisis SWOT - Analisis Konteks</t>
  </si>
  <si>
    <r>
      <t xml:space="preserve">Laporan Hasil Sinkronisasi Kurikulum dan </t>
    </r>
    <r>
      <rPr>
        <i/>
        <sz val="10"/>
        <color theme="1"/>
        <rFont val="Times New Roman"/>
        <family val="1"/>
      </rPr>
      <t>Tracer Study</t>
    </r>
  </si>
  <si>
    <t>SK Kalender Pendidikan Sekolah</t>
  </si>
  <si>
    <t>Kalender Pendidikan Sekolah</t>
  </si>
  <si>
    <t>Drs. KASRIP, M.M.</t>
  </si>
  <si>
    <t>19580712 198603 1 021</t>
  </si>
  <si>
    <t>Pengawas Sekolah</t>
  </si>
  <si>
    <t>Lamongan,….</t>
  </si>
  <si>
    <t>Tujuan Program keahlian</t>
  </si>
  <si>
    <t>PP Nomor 13 Tahun 2015 tentang perubahan kedua atas PP Nomor 19 Tahun 2005 Tentang Standar Nasional Pendidikan</t>
  </si>
  <si>
    <t>Kepmendikbudristek Nomor 262/M/2022 Tentang Perubahan Kepmendikbudristek Nomor 56/M/2022 tentang Pedoman Penerapan Kurikulum Dalam Rangka Pemulihan Pembelajaran</t>
  </si>
  <si>
    <t>Permendikbudristek Nomor 21 Tentang Standar Penilaian</t>
  </si>
  <si>
    <t>Keputusan Kepala BSKAP Nomor  08/H/KR/2022 tentang Capaian Pembelajaran (CP)  pada Kurikulum Merdeka</t>
  </si>
  <si>
    <t>Keputusan Kepala BSKAP Nomor  09/H/KR/2022 tentang Demensi, Elemen dan Sub Elemen Profil Pelajar Pancasila</t>
  </si>
  <si>
    <t>Keputusan Kepala BSKAP Nomor 24/H/KR/2022 Tentang Konsentrasi Keahlian SMK/MAK pada Kurikulum Merdeka</t>
  </si>
  <si>
    <t>Keputusan Kepala BSKAP Nomor 33/H/KR/2022 Tentang Perubahan Keputusan BSKAP Nomor 08/H/KR/2022 tentang Capaian Pembelajaran (CP) pada Kurikulum Merdeka</t>
  </si>
  <si>
    <t>Pergup Jawa Timur Nomor 19 Tahun 2014 Tentang Pelajaran Bahasa Daerah Sebagai Muatan Lokal Wajib di Sekolah dan Madrasah</t>
  </si>
  <si>
    <t>Peraturan Gubernur Jawa Timur Nomor …......... Tentang Pedoman Pelaksanaan Peserta Didik Baru pada Sekolah Menengah Atas, Sekolah Menengah Kejuruan dan Sekolah Luar Biasa di Provinsi Jawa Timur Tahun Pelajaran 2022/2023.</t>
  </si>
  <si>
    <t>Keputusan Kepala Dinas Pendidikan Provinsi Jawa Timur Nomor ….....  Tentang Petunjuk Teknis Pelaksanaan Peserta Didik Bari (PPDB) jenjang SMA, SMK dan SLB di Provinsi Jawa Timur Tahun Pelajaran 2022/2023</t>
  </si>
  <si>
    <t>Keputusan Kepala Dinas Pendidikan Provinsi Jawa Timur Nomor ….....  Tentang Kalender Pendidikan bagi Satuan Pendidikan  di Provinsi Jawa Timur Tahun Pelajaran 2022/2023</t>
  </si>
  <si>
    <t>Pedoman PKL peserta didik SMK , Direktorat PSMK Tahun 2018</t>
  </si>
  <si>
    <t>Pedomaan pelaksanaan MPLS SMK Tahun 2022/ 2023</t>
  </si>
  <si>
    <t>Pedoman  penusunan KOSP, Kementerian Pendidikan dan Kebudayaan Riset dan Teknologi Tahun 2022</t>
  </si>
  <si>
    <t>Penglolaan Pembelajaran berbasis Projek, Kementerian Pendidikan Kebudayaan Riset dan Teknologi Tahun 2022</t>
  </si>
  <si>
    <t>9</t>
  </si>
  <si>
    <t>Prgram Keahlian dan Konsentrasi Keahlian</t>
  </si>
  <si>
    <t>Rumusan alasan mengapa program keahlian dan konsentrasi keahlian dipilih , bagaimana prospek peluang kerja</t>
  </si>
  <si>
    <t>Kemitraan industri yang menjadi kerjasama dalam konsentrasi keahlian</t>
  </si>
  <si>
    <t>Tempat untuk tanda tangan Kepala/Pejabat Dinas Pendidikan Provinsi Jawa Timur sebagai pihak yang mengesahkan beserta stempelnya</t>
  </si>
  <si>
    <t>Mampu menggambarkan kondisi keunikan sekolah dalam hal peserta didik, guru, tenaga kependidikan, budaya, dan sosial baik sebagai SMK PK / pelaksana Implementasi Kurikulum Merdeka</t>
  </si>
  <si>
    <t>Surat Edaran BSAKP Nomor : 2774/H.HI/ KR 00.01/ 2022 Tentang Implementasi Kurikulum Merdeka Secara Mandiri Tahun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</si>
</sst>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2"/>
      <color theme="1"/>
      <name val="Times New Roman"/>
      <family val="1"/>
    </font>
    <font>
      <b/>
      <sz val="12"/>
      <color theme="1"/>
      <name val="Times New Roman"/>
      <family val="1"/>
    </font>
    <font>
      <sz val="10"/>
      <color rgb="FF000000"/>
      <name val="Times New Roman"/>
      <family val="1"/>
    </font>
    <font>
      <b/>
      <sz val="10"/>
      <color theme="1"/>
      <name val="Times New Roman"/>
      <family val="1"/>
    </font>
    <font>
      <sz val="10"/>
      <color theme="1"/>
      <name val="Times New Roman"/>
      <family val="1"/>
    </font>
    <font>
      <sz val="10"/>
      <name val="Times New Roman"/>
      <family val="1"/>
    </font>
    <font>
      <b/>
      <sz val="16"/>
      <color theme="1"/>
      <name val="Times New Roman"/>
      <family val="1"/>
    </font>
    <font>
      <b/>
      <sz val="12"/>
      <color rgb="FFFF0000"/>
      <name val="Times New Roman"/>
      <family val="1"/>
    </font>
    <font>
      <sz val="12"/>
      <name val="Times New Roman"/>
      <family val="1"/>
    </font>
    <font>
      <u/>
      <sz val="11"/>
      <color theme="10"/>
      <name val="Calibri"/>
      <family val="2"/>
      <scheme val="minor"/>
    </font>
    <font>
      <u/>
      <sz val="11"/>
      <name val="Calibri"/>
      <family val="2"/>
      <scheme val="minor"/>
    </font>
    <font>
      <sz val="11"/>
      <color theme="1"/>
      <name val="Calibri"/>
      <family val="2"/>
      <scheme val="minor"/>
    </font>
    <font>
      <i/>
      <sz val="10"/>
      <color theme="1"/>
      <name val="Times New Roman"/>
      <family val="1"/>
    </font>
  </fonts>
  <fills count="5">
    <fill>
      <patternFill patternType="none"/>
    </fill>
    <fill>
      <patternFill patternType="gray125"/>
    </fill>
    <fill>
      <patternFill patternType="solid">
        <fgColor rgb="FFD9E2F3"/>
        <bgColor indexed="64"/>
      </patternFill>
    </fill>
    <fill>
      <patternFill patternType="solid">
        <fgColor theme="0"/>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3">
    <xf numFmtId="0" fontId="0" fillId="0" borderId="0"/>
    <xf numFmtId="0" fontId="10" fillId="0" borderId="0" applyNumberFormat="0" applyFill="0" applyBorder="0" applyAlignment="0" applyProtection="0"/>
    <xf numFmtId="9" fontId="12" fillId="0" borderId="0" applyFont="0" applyFill="0" applyBorder="0" applyAlignment="0" applyProtection="0"/>
  </cellStyleXfs>
  <cellXfs count="200">
    <xf numFmtId="0" fontId="0" fillId="0" borderId="0" xfId="0"/>
    <xf numFmtId="0" fontId="1" fillId="0" borderId="0" xfId="0" applyFont="1" applyAlignment="1">
      <alignment horizontal="left" vertical="center" indent="7"/>
    </xf>
    <xf numFmtId="0" fontId="1" fillId="0" borderId="0" xfId="0" applyFont="1" applyAlignment="1">
      <alignment horizontal="left" vertical="center" wrapText="1"/>
    </xf>
    <xf numFmtId="0" fontId="5" fillId="0" borderId="0" xfId="0" applyFont="1"/>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vertical="top" wrapText="1"/>
    </xf>
    <xf numFmtId="0" fontId="5" fillId="0" borderId="1" xfId="0" applyFont="1" applyBorder="1"/>
    <xf numFmtId="0" fontId="1" fillId="0" borderId="0" xfId="0" applyFont="1" applyAlignment="1">
      <alignment horizontal="left"/>
    </xf>
    <xf numFmtId="0" fontId="1"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xf>
    <xf numFmtId="0" fontId="1" fillId="0" borderId="0" xfId="0" quotePrefix="1" applyFont="1" applyAlignment="1">
      <alignment horizontal="left" vertical="center" wrapText="1"/>
    </xf>
    <xf numFmtId="0" fontId="1" fillId="0" borderId="0" xfId="0" quotePrefix="1" applyFont="1" applyAlignment="1">
      <alignment horizontal="left"/>
    </xf>
    <xf numFmtId="0" fontId="2" fillId="0" borderId="0" xfId="0" quotePrefix="1" applyFont="1" applyAlignment="1">
      <alignment horizontal="left"/>
    </xf>
    <xf numFmtId="0" fontId="5" fillId="0" borderId="0" xfId="0" applyFont="1" applyAlignment="1">
      <alignment horizontal="center"/>
    </xf>
    <xf numFmtId="0" fontId="5" fillId="0" borderId="1" xfId="0" applyFont="1" applyBorder="1" applyAlignment="1">
      <alignment horizontal="left" vertical="top" wrapText="1"/>
    </xf>
    <xf numFmtId="0" fontId="5" fillId="3" borderId="1" xfId="0" applyFont="1" applyFill="1" applyBorder="1" applyAlignment="1">
      <alignment vertical="center" wrapText="1"/>
    </xf>
    <xf numFmtId="0" fontId="1" fillId="0" borderId="0" xfId="0" applyFont="1"/>
    <xf numFmtId="0" fontId="2" fillId="0" borderId="1" xfId="0" applyFont="1" applyBorder="1" applyAlignment="1">
      <alignment horizontal="center" vertical="center"/>
    </xf>
    <xf numFmtId="0" fontId="1" fillId="0" borderId="0" xfId="0" applyFont="1" applyAlignment="1">
      <alignment vertical="center"/>
    </xf>
    <xf numFmtId="0" fontId="5" fillId="0" borderId="1" xfId="0" applyFont="1" applyBorder="1" applyAlignment="1">
      <alignment horizontal="center" vertical="top" wrapText="1"/>
    </xf>
    <xf numFmtId="0" fontId="4" fillId="0" borderId="1" xfId="0" applyFont="1" applyBorder="1" applyAlignment="1">
      <alignment vertical="top" wrapText="1"/>
    </xf>
    <xf numFmtId="0" fontId="5" fillId="0" borderId="1" xfId="0" applyFont="1" applyFill="1" applyBorder="1" applyAlignment="1">
      <alignment vertical="center" wrapText="1"/>
    </xf>
    <xf numFmtId="0" fontId="5" fillId="0" borderId="0" xfId="0" applyFont="1" applyFill="1"/>
    <xf numFmtId="49" fontId="5" fillId="0" borderId="1" xfId="0" applyNumberFormat="1" applyFont="1" applyBorder="1" applyAlignment="1">
      <alignment horizontal="center" vertical="top" wrapText="1"/>
    </xf>
    <xf numFmtId="49" fontId="5" fillId="0" borderId="0" xfId="0" applyNumberFormat="1" applyFont="1"/>
    <xf numFmtId="0" fontId="5" fillId="0" borderId="1" xfId="0" applyFont="1" applyBorder="1" applyAlignment="1">
      <alignment horizontal="center" vertical="top"/>
    </xf>
    <xf numFmtId="49" fontId="5" fillId="4" borderId="1" xfId="0" applyNumberFormat="1" applyFont="1" applyFill="1" applyBorder="1" applyAlignment="1">
      <alignment horizontal="center" vertical="center" wrapText="1"/>
    </xf>
    <xf numFmtId="0" fontId="4" fillId="4" borderId="1" xfId="0" applyFont="1" applyFill="1" applyBorder="1" applyAlignment="1">
      <alignment vertical="center" wrapText="1"/>
    </xf>
    <xf numFmtId="0" fontId="5" fillId="4" borderId="1" xfId="0" applyFont="1" applyFill="1" applyBorder="1" applyAlignment="1">
      <alignment vertical="center" wrapText="1"/>
    </xf>
    <xf numFmtId="0" fontId="5" fillId="0" borderId="1" xfId="0" applyFont="1" applyFill="1" applyBorder="1" applyAlignment="1">
      <alignment horizontal="center" vertical="top" wrapText="1"/>
    </xf>
    <xf numFmtId="0" fontId="5" fillId="4" borderId="1" xfId="0" applyFont="1" applyFill="1" applyBorder="1" applyAlignment="1">
      <alignment horizontal="center" vertical="top" wrapText="1"/>
    </xf>
    <xf numFmtId="0" fontId="5" fillId="3" borderId="1" xfId="0" applyFont="1" applyFill="1" applyBorder="1" applyAlignment="1">
      <alignment horizontal="center" vertical="top" wrapText="1"/>
    </xf>
    <xf numFmtId="0" fontId="4" fillId="0" borderId="1" xfId="0" applyFont="1" applyBorder="1" applyAlignment="1">
      <alignment horizontal="center" vertical="top" wrapText="1"/>
    </xf>
    <xf numFmtId="1" fontId="2" fillId="0" borderId="1" xfId="0" applyNumberFormat="1" applyFont="1" applyBorder="1" applyAlignment="1">
      <alignment horizontal="center" vertical="center"/>
    </xf>
    <xf numFmtId="0" fontId="8"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left"/>
    </xf>
    <xf numFmtId="0" fontId="9" fillId="0" borderId="0" xfId="0" applyFont="1"/>
    <xf numFmtId="0" fontId="9" fillId="0" borderId="0" xfId="0" quotePrefix="1" applyFont="1"/>
    <xf numFmtId="0" fontId="9" fillId="0" borderId="0" xfId="0" applyFont="1" applyAlignment="1">
      <alignment horizontal="left"/>
    </xf>
    <xf numFmtId="0" fontId="9" fillId="0" borderId="0" xfId="0" applyFont="1" applyAlignment="1">
      <alignment horizontal="left" vertical="center" wrapText="1"/>
    </xf>
    <xf numFmtId="0" fontId="9" fillId="0" borderId="0" xfId="0" quotePrefix="1" applyFont="1" applyAlignment="1">
      <alignment horizontal="left" vertical="center" wrapText="1"/>
    </xf>
    <xf numFmtId="0" fontId="11" fillId="0" borderId="0" xfId="1" applyFont="1" applyAlignment="1">
      <alignment horizontal="left" vertical="center" wrapText="1"/>
    </xf>
    <xf numFmtId="0" fontId="5" fillId="0" borderId="0" xfId="0" applyFont="1" applyAlignment="1">
      <alignment vertical="center"/>
    </xf>
    <xf numFmtId="49" fontId="5" fillId="0" borderId="1" xfId="0" applyNumberFormat="1" applyFont="1" applyBorder="1" applyAlignment="1">
      <alignment horizontal="center" vertical="top" wrapText="1"/>
    </xf>
    <xf numFmtId="49" fontId="5" fillId="0" borderId="12" xfId="0" applyNumberFormat="1" applyFont="1" applyBorder="1" applyAlignment="1">
      <alignment horizontal="center" vertical="top" wrapText="1"/>
    </xf>
    <xf numFmtId="0" fontId="5" fillId="0" borderId="0" xfId="0" applyFont="1" applyAlignment="1">
      <alignment vertical="top"/>
    </xf>
    <xf numFmtId="0" fontId="5" fillId="0" borderId="0" xfId="0" quotePrefix="1" applyFont="1" applyAlignment="1">
      <alignment horizontal="left" vertical="top"/>
    </xf>
    <xf numFmtId="0" fontId="5" fillId="0" borderId="0" xfId="0" applyFont="1" applyAlignment="1">
      <alignment horizontal="center" vertical="top"/>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12" xfId="0" applyFont="1" applyBorder="1" applyAlignment="1">
      <alignment horizontal="left" vertical="top" wrapText="1"/>
    </xf>
    <xf numFmtId="0" fontId="4"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49" fontId="5" fillId="0" borderId="4" xfId="0" applyNumberFormat="1" applyFont="1" applyBorder="1" applyAlignment="1">
      <alignment horizontal="center" vertical="top" wrapText="1"/>
    </xf>
    <xf numFmtId="49" fontId="5" fillId="0" borderId="12" xfId="0" applyNumberFormat="1" applyFont="1" applyBorder="1" applyAlignment="1">
      <alignment horizontal="center" vertical="top" wrapText="1"/>
    </xf>
    <xf numFmtId="49" fontId="5" fillId="0" borderId="1" xfId="0" applyNumberFormat="1" applyFont="1" applyBorder="1" applyAlignment="1">
      <alignment horizontal="center" vertical="top" wrapText="1"/>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49" fontId="5" fillId="0" borderId="5" xfId="0" applyNumberFormat="1" applyFont="1" applyBorder="1" applyAlignment="1">
      <alignment horizontal="center" vertical="top" wrapText="1"/>
    </xf>
    <xf numFmtId="49" fontId="5" fillId="0" borderId="1" xfId="0" applyNumberFormat="1" applyFont="1" applyFill="1" applyBorder="1" applyAlignment="1">
      <alignment horizontal="center" vertical="top" wrapText="1"/>
    </xf>
    <xf numFmtId="0" fontId="4" fillId="0" borderId="1" xfId="0" applyFont="1" applyFill="1" applyBorder="1" applyAlignment="1">
      <alignment vertical="top" wrapText="1"/>
    </xf>
    <xf numFmtId="0" fontId="4" fillId="0" borderId="4" xfId="0" applyFont="1" applyBorder="1" applyAlignment="1">
      <alignment vertical="top" wrapText="1"/>
    </xf>
    <xf numFmtId="0" fontId="1" fillId="0" borderId="1" xfId="0" applyFont="1" applyBorder="1" applyAlignment="1">
      <alignment horizontal="center" vertical="center"/>
    </xf>
    <xf numFmtId="49" fontId="4" fillId="0" borderId="12" xfId="0" applyNumberFormat="1" applyFont="1" applyBorder="1" applyAlignment="1">
      <alignment horizontal="center" vertical="top" wrapText="1"/>
    </xf>
    <xf numFmtId="49" fontId="4" fillId="0" borderId="4" xfId="0" applyNumberFormat="1" applyFont="1" applyBorder="1" applyAlignment="1">
      <alignment horizontal="center" vertical="top" wrapText="1"/>
    </xf>
    <xf numFmtId="49" fontId="4" fillId="0" borderId="4" xfId="0" applyNumberFormat="1" applyFont="1" applyFill="1" applyBorder="1" applyAlignment="1">
      <alignment horizontal="center" vertical="top" wrapText="1"/>
    </xf>
    <xf numFmtId="49" fontId="4" fillId="0" borderId="1" xfId="0" applyNumberFormat="1" applyFont="1" applyBorder="1" applyAlignment="1">
      <alignment horizontal="center" vertical="top" wrapText="1"/>
    </xf>
    <xf numFmtId="49" fontId="4" fillId="0" borderId="5" xfId="0" applyNumberFormat="1" applyFont="1" applyBorder="1" applyAlignment="1">
      <alignment horizontal="center" vertical="top" wrapText="1"/>
    </xf>
    <xf numFmtId="49" fontId="5" fillId="0" borderId="1" xfId="0" applyNumberFormat="1" applyFont="1" applyBorder="1" applyAlignment="1">
      <alignment horizontal="center" vertical="top"/>
    </xf>
    <xf numFmtId="0" fontId="5" fillId="0" borderId="1" xfId="0" applyFont="1" applyBorder="1" applyAlignment="1">
      <alignment vertical="top"/>
    </xf>
    <xf numFmtId="49" fontId="5" fillId="0" borderId="1" xfId="0" applyNumberFormat="1" applyFont="1" applyBorder="1" applyAlignment="1">
      <alignment vertical="top"/>
    </xf>
    <xf numFmtId="0" fontId="4" fillId="0" borderId="6" xfId="0" applyFont="1" applyBorder="1" applyAlignment="1">
      <alignment vertical="center" wrapText="1"/>
    </xf>
    <xf numFmtId="0" fontId="4" fillId="0" borderId="1" xfId="0" applyFont="1" applyFill="1" applyBorder="1" applyAlignment="1">
      <alignment wrapText="1"/>
    </xf>
    <xf numFmtId="0" fontId="5" fillId="0" borderId="2" xfId="0" applyFont="1" applyFill="1" applyBorder="1" applyAlignment="1">
      <alignment horizontal="center" vertical="top" wrapText="1"/>
    </xf>
    <xf numFmtId="0" fontId="5" fillId="0" borderId="1" xfId="0" applyFont="1" applyFill="1" applyBorder="1" applyAlignment="1">
      <alignment vertical="top" wrapText="1"/>
    </xf>
    <xf numFmtId="0" fontId="5" fillId="3" borderId="1" xfId="0" applyFont="1" applyFill="1" applyBorder="1" applyAlignment="1">
      <alignment horizontal="left" vertical="top" wrapText="1"/>
    </xf>
    <xf numFmtId="49" fontId="5" fillId="0" borderId="12" xfId="0" applyNumberFormat="1" applyFont="1" applyBorder="1" applyAlignment="1">
      <alignment vertical="top"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top" wrapText="1"/>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1" fillId="0" borderId="2" xfId="0" applyFont="1" applyBorder="1" applyAlignment="1">
      <alignment horizontal="left" vertical="center"/>
    </xf>
    <xf numFmtId="0" fontId="1" fillId="0" borderId="3" xfId="0" applyFont="1" applyBorder="1" applyAlignment="1">
      <alignment vertical="center"/>
    </xf>
    <xf numFmtId="0" fontId="1" fillId="0" borderId="3" xfId="0" applyFont="1" applyBorder="1" applyAlignment="1">
      <alignment vertical="center" wrapText="1"/>
    </xf>
    <xf numFmtId="49" fontId="5" fillId="0" borderId="2" xfId="0" applyNumberFormat="1" applyFont="1" applyBorder="1" applyAlignment="1">
      <alignment horizontal="left" vertical="top"/>
    </xf>
    <xf numFmtId="49" fontId="5" fillId="0" borderId="3" xfId="0" applyNumberFormat="1" applyFont="1" applyBorder="1" applyAlignment="1">
      <alignment horizontal="left" vertical="top"/>
    </xf>
    <xf numFmtId="49" fontId="5" fillId="0" borderId="12" xfId="0" applyNumberFormat="1" applyFont="1" applyBorder="1" applyAlignment="1">
      <alignment horizontal="center" vertical="top" wrapText="1"/>
    </xf>
    <xf numFmtId="0" fontId="1" fillId="0" borderId="0" xfId="0" applyFont="1" applyAlignment="1">
      <alignment horizontal="left" vertical="center" wrapText="1"/>
    </xf>
    <xf numFmtId="0" fontId="10" fillId="0" borderId="0" xfId="1" applyAlignment="1">
      <alignment horizontal="left" vertical="center" wrapText="1"/>
    </xf>
    <xf numFmtId="49" fontId="5" fillId="0" borderId="12" xfId="0" applyNumberFormat="1" applyFont="1" applyBorder="1" applyAlignment="1">
      <alignment horizontal="center" vertical="top" wrapText="1"/>
    </xf>
    <xf numFmtId="49" fontId="5" fillId="0" borderId="12" xfId="0" applyNumberFormat="1" applyFont="1" applyBorder="1" applyAlignment="1">
      <alignment horizontal="center" vertical="top" wrapText="1"/>
    </xf>
    <xf numFmtId="49" fontId="5" fillId="0" borderId="1" xfId="0" applyNumberFormat="1" applyFont="1" applyBorder="1" applyAlignment="1">
      <alignment horizontal="center" vertical="top" wrapText="1"/>
    </xf>
    <xf numFmtId="0" fontId="4" fillId="0" borderId="1" xfId="0" applyFont="1" applyBorder="1" applyAlignment="1">
      <alignment vertical="top" wrapText="1"/>
    </xf>
    <xf numFmtId="49" fontId="5" fillId="0" borderId="12" xfId="0" applyNumberFormat="1" applyFont="1" applyBorder="1" applyAlignment="1">
      <alignment horizontal="center" vertical="top" wrapText="1"/>
    </xf>
    <xf numFmtId="0" fontId="1" fillId="0" borderId="0" xfId="0" applyFont="1" applyAlignment="1">
      <alignment horizontal="left" wrapText="1"/>
    </xf>
    <xf numFmtId="0" fontId="1" fillId="0" borderId="0" xfId="0" applyFont="1" applyAlignment="1">
      <alignment horizontal="left" vertical="center" wrapText="1"/>
    </xf>
    <xf numFmtId="0" fontId="2" fillId="0" borderId="0" xfId="0" applyFont="1" applyAlignment="1">
      <alignment horizontal="center" vertical="center"/>
    </xf>
    <xf numFmtId="0" fontId="4" fillId="0" borderId="4" xfId="0" applyFont="1" applyBorder="1" applyAlignment="1">
      <alignment vertical="top" wrapText="1"/>
    </xf>
    <xf numFmtId="0" fontId="4" fillId="0" borderId="5" xfId="0" applyFont="1" applyBorder="1" applyAlignment="1">
      <alignment vertical="top" wrapText="1"/>
    </xf>
    <xf numFmtId="49" fontId="5" fillId="0" borderId="4" xfId="0" applyNumberFormat="1" applyFont="1" applyBorder="1" applyAlignment="1">
      <alignment horizontal="center" vertical="top" wrapText="1"/>
    </xf>
    <xf numFmtId="49" fontId="5" fillId="0" borderId="5" xfId="0" applyNumberFormat="1" applyFont="1" applyBorder="1" applyAlignment="1">
      <alignment horizontal="center" vertical="top" wrapText="1"/>
    </xf>
    <xf numFmtId="49" fontId="4" fillId="0" borderId="4" xfId="0" applyNumberFormat="1" applyFont="1" applyBorder="1" applyAlignment="1">
      <alignment horizontal="center" vertical="top" wrapText="1"/>
    </xf>
    <xf numFmtId="49" fontId="4" fillId="0" borderId="5" xfId="0" applyNumberFormat="1" applyFont="1" applyBorder="1" applyAlignment="1">
      <alignment horizontal="center"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49" fontId="4" fillId="0" borderId="12" xfId="0" applyNumberFormat="1" applyFont="1" applyBorder="1" applyAlignment="1">
      <alignment horizontal="center"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5" fillId="0" borderId="6" xfId="0" applyFont="1" applyBorder="1" applyAlignment="1">
      <alignment horizontal="left" vertical="top" wrapText="1"/>
    </xf>
    <xf numFmtId="49" fontId="5" fillId="0" borderId="1" xfId="0" applyNumberFormat="1" applyFont="1" applyBorder="1" applyAlignment="1">
      <alignment horizontal="center" vertical="top" wrapText="1"/>
    </xf>
    <xf numFmtId="0" fontId="4" fillId="0" borderId="2" xfId="0" applyFont="1" applyBorder="1" applyAlignment="1">
      <alignment vertical="center" wrapText="1"/>
    </xf>
    <xf numFmtId="0" fontId="4" fillId="0" borderId="6" xfId="0"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vertical="top" wrapText="1"/>
    </xf>
    <xf numFmtId="0" fontId="5" fillId="0" borderId="12" xfId="0" applyFont="1" applyBorder="1" applyAlignment="1">
      <alignment horizontal="left" vertical="top" wrapText="1"/>
    </xf>
    <xf numFmtId="0" fontId="5" fillId="0" borderId="5" xfId="0" applyFont="1" applyBorder="1" applyAlignment="1">
      <alignment horizontal="left" vertical="top"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3" borderId="3" xfId="0" applyFont="1" applyFill="1" applyBorder="1" applyAlignment="1">
      <alignment horizontal="left" vertical="top" wrapText="1"/>
    </xf>
    <xf numFmtId="0" fontId="4" fillId="0" borderId="2" xfId="0" applyFont="1" applyBorder="1" applyAlignment="1">
      <alignment horizontal="left"/>
    </xf>
    <xf numFmtId="0" fontId="4" fillId="0" borderId="6" xfId="0" applyFont="1" applyBorder="1" applyAlignment="1">
      <alignment horizontal="left"/>
    </xf>
    <xf numFmtId="0" fontId="4" fillId="0" borderId="3" xfId="0" applyFont="1" applyBorder="1" applyAlignment="1">
      <alignment horizontal="left"/>
    </xf>
    <xf numFmtId="0" fontId="5" fillId="4" borderId="2" xfId="0" applyFont="1" applyFill="1" applyBorder="1" applyAlignment="1">
      <alignment horizontal="center" vertical="top" wrapText="1"/>
    </xf>
    <xf numFmtId="0" fontId="5" fillId="4" borderId="3" xfId="0" applyFont="1" applyFill="1" applyBorder="1" applyAlignment="1">
      <alignment horizontal="center" vertical="top"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49" fontId="5" fillId="4" borderId="2"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5" fillId="0" borderId="2" xfId="0" applyNumberFormat="1" applyFont="1" applyBorder="1" applyAlignment="1">
      <alignment horizontal="left" vertical="top"/>
    </xf>
    <xf numFmtId="49" fontId="5" fillId="0" borderId="3" xfId="0" applyNumberFormat="1" applyFont="1" applyBorder="1" applyAlignment="1">
      <alignment horizontal="left" vertical="top"/>
    </xf>
    <xf numFmtId="49" fontId="5" fillId="0" borderId="2" xfId="0" applyNumberFormat="1" applyFont="1" applyBorder="1" applyAlignment="1">
      <alignment horizontal="center" vertical="top"/>
    </xf>
    <xf numFmtId="49" fontId="5" fillId="0" borderId="3" xfId="0" applyNumberFormat="1" applyFont="1" applyBorder="1" applyAlignment="1">
      <alignment horizontal="center" vertical="top"/>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top"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0" xfId="0" applyFont="1" applyAlignment="1">
      <alignment horizontal="center"/>
    </xf>
    <xf numFmtId="49" fontId="4" fillId="2" borderId="4"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7" xfId="0" applyFont="1" applyBorder="1" applyAlignment="1">
      <alignment horizontal="left" vertical="top" wrapText="1"/>
    </xf>
    <xf numFmtId="0" fontId="4" fillId="0" borderId="9"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1" fontId="4" fillId="4" borderId="2" xfId="0" applyNumberFormat="1" applyFont="1" applyFill="1" applyBorder="1" applyAlignment="1">
      <alignment horizontal="center" vertical="center" wrapText="1"/>
    </xf>
    <xf numFmtId="1" fontId="4" fillId="4" borderId="3" xfId="0" applyNumberFormat="1" applyFont="1" applyFill="1" applyBorder="1" applyAlignment="1">
      <alignment horizontal="center" vertical="center" wrapText="1"/>
    </xf>
    <xf numFmtId="0" fontId="5" fillId="0" borderId="4" xfId="0" applyFont="1" applyBorder="1" applyAlignment="1">
      <alignment horizontal="left" vertical="top" wrapText="1"/>
    </xf>
    <xf numFmtId="49" fontId="5" fillId="0" borderId="12" xfId="0" applyNumberFormat="1"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49" fontId="5" fillId="4" borderId="2" xfId="0" applyNumberFormat="1" applyFont="1" applyFill="1" applyBorder="1" applyAlignment="1">
      <alignment horizontal="left" vertical="center" wrapText="1"/>
    </xf>
    <xf numFmtId="49" fontId="5" fillId="4" borderId="3" xfId="0" applyNumberFormat="1" applyFont="1" applyFill="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7" fillId="0" borderId="0" xfId="0" applyFont="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9" fontId="2" fillId="0" borderId="2" xfId="2" applyFont="1" applyBorder="1" applyAlignment="1">
      <alignment horizontal="center" vertical="center"/>
    </xf>
    <xf numFmtId="9" fontId="2" fillId="0" borderId="3" xfId="2" applyFont="1" applyBorder="1" applyAlignment="1">
      <alignment horizontal="center" vertical="center"/>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0"/>
  <sheetViews>
    <sheetView topLeftCell="A55" zoomScaleNormal="100" workbookViewId="0">
      <selection activeCell="E77" sqref="E77"/>
    </sheetView>
  </sheetViews>
  <sheetFormatPr defaultColWidth="9.140625" defaultRowHeight="15.75" x14ac:dyDescent="0.25"/>
  <cols>
    <col min="1" max="1" width="3.42578125" style="9" customWidth="1"/>
    <col min="2" max="2" width="3" style="9" customWidth="1"/>
    <col min="3" max="3" width="27.140625" style="9" customWidth="1"/>
    <col min="4" max="4" width="2.42578125" style="9" customWidth="1"/>
    <col min="5" max="5" width="46.5703125" style="9" customWidth="1"/>
    <col min="6" max="16384" width="9.140625" style="9"/>
  </cols>
  <sheetData>
    <row r="1" spans="1:5" x14ac:dyDescent="0.25">
      <c r="A1" s="103" t="s">
        <v>111</v>
      </c>
      <c r="B1" s="103"/>
      <c r="C1" s="103"/>
      <c r="D1" s="103"/>
      <c r="E1" s="103"/>
    </row>
    <row r="2" spans="1:5" x14ac:dyDescent="0.25">
      <c r="A2" s="103" t="s">
        <v>238</v>
      </c>
      <c r="B2" s="103"/>
      <c r="C2" s="103"/>
      <c r="D2" s="103"/>
      <c r="E2" s="103"/>
    </row>
    <row r="3" spans="1:5" x14ac:dyDescent="0.25">
      <c r="A3" s="103" t="s">
        <v>110</v>
      </c>
      <c r="B3" s="103"/>
      <c r="C3" s="103"/>
      <c r="D3" s="103"/>
      <c r="E3" s="103"/>
    </row>
    <row r="4" spans="1:5" x14ac:dyDescent="0.25">
      <c r="A4" s="10"/>
    </row>
    <row r="5" spans="1:5" x14ac:dyDescent="0.25">
      <c r="A5" s="11" t="s">
        <v>25</v>
      </c>
      <c r="B5" s="12" t="s">
        <v>15</v>
      </c>
    </row>
    <row r="6" spans="1:5" x14ac:dyDescent="0.25">
      <c r="A6" s="2" t="s">
        <v>0</v>
      </c>
      <c r="B6" s="102" t="s">
        <v>16</v>
      </c>
      <c r="C6" s="102"/>
      <c r="D6" s="13" t="s">
        <v>14</v>
      </c>
      <c r="E6" s="43"/>
    </row>
    <row r="7" spans="1:5" x14ac:dyDescent="0.25">
      <c r="A7" s="2" t="s">
        <v>1</v>
      </c>
      <c r="B7" s="102" t="s">
        <v>17</v>
      </c>
      <c r="C7" s="102"/>
      <c r="D7" s="13" t="s">
        <v>14</v>
      </c>
      <c r="E7" s="44"/>
    </row>
    <row r="8" spans="1:5" x14ac:dyDescent="0.25">
      <c r="A8" s="2" t="s">
        <v>2</v>
      </c>
      <c r="B8" s="102" t="s">
        <v>3</v>
      </c>
      <c r="C8" s="102"/>
      <c r="D8" s="2"/>
      <c r="E8" s="43"/>
    </row>
    <row r="9" spans="1:5" x14ac:dyDescent="0.25">
      <c r="B9" s="2" t="s">
        <v>4</v>
      </c>
      <c r="C9" s="2" t="s">
        <v>18</v>
      </c>
      <c r="D9" s="13" t="s">
        <v>14</v>
      </c>
      <c r="E9" s="43"/>
    </row>
    <row r="10" spans="1:5" x14ac:dyDescent="0.25">
      <c r="B10" s="2" t="s">
        <v>5</v>
      </c>
      <c r="C10" s="2" t="s">
        <v>19</v>
      </c>
      <c r="D10" s="13" t="s">
        <v>14</v>
      </c>
      <c r="E10" s="43"/>
    </row>
    <row r="11" spans="1:5" x14ac:dyDescent="0.25">
      <c r="B11" s="2" t="s">
        <v>6</v>
      </c>
      <c r="C11" s="2" t="s">
        <v>20</v>
      </c>
      <c r="D11" s="13" t="s">
        <v>14</v>
      </c>
      <c r="E11" s="43"/>
    </row>
    <row r="12" spans="1:5" x14ac:dyDescent="0.25">
      <c r="B12" s="2" t="s">
        <v>7</v>
      </c>
      <c r="C12" s="2" t="s">
        <v>88</v>
      </c>
      <c r="D12" s="13" t="s">
        <v>14</v>
      </c>
      <c r="E12" s="43"/>
    </row>
    <row r="13" spans="1:5" x14ac:dyDescent="0.25">
      <c r="B13" s="2" t="s">
        <v>8</v>
      </c>
      <c r="C13" s="2" t="s">
        <v>21</v>
      </c>
      <c r="D13" s="13" t="s">
        <v>14</v>
      </c>
      <c r="E13" s="43"/>
    </row>
    <row r="14" spans="1:5" x14ac:dyDescent="0.25">
      <c r="B14" s="2" t="s">
        <v>9</v>
      </c>
      <c r="C14" s="2" t="s">
        <v>22</v>
      </c>
      <c r="D14" s="13" t="s">
        <v>14</v>
      </c>
      <c r="E14" s="43"/>
    </row>
    <row r="15" spans="1:5" x14ac:dyDescent="0.25">
      <c r="B15" s="2" t="s">
        <v>10</v>
      </c>
      <c r="C15" s="2" t="s">
        <v>23</v>
      </c>
      <c r="D15" s="13" t="s">
        <v>14</v>
      </c>
      <c r="E15" s="95"/>
    </row>
    <row r="16" spans="1:5" x14ac:dyDescent="0.25">
      <c r="B16" s="2" t="s">
        <v>11</v>
      </c>
      <c r="C16" s="2" t="s">
        <v>24</v>
      </c>
      <c r="D16" s="13" t="s">
        <v>14</v>
      </c>
      <c r="E16" s="95"/>
    </row>
    <row r="17" spans="1:5" x14ac:dyDescent="0.25">
      <c r="A17" s="2" t="s">
        <v>26</v>
      </c>
      <c r="B17" s="102" t="s">
        <v>27</v>
      </c>
      <c r="C17" s="102"/>
      <c r="D17" s="2"/>
      <c r="E17" s="43"/>
    </row>
    <row r="18" spans="1:5" x14ac:dyDescent="0.25">
      <c r="B18" s="2" t="s">
        <v>4</v>
      </c>
      <c r="C18" s="2" t="s">
        <v>30</v>
      </c>
      <c r="D18" s="13" t="s">
        <v>14</v>
      </c>
      <c r="E18" s="43"/>
    </row>
    <row r="19" spans="1:5" x14ac:dyDescent="0.25">
      <c r="B19" s="2" t="s">
        <v>5</v>
      </c>
      <c r="C19" s="2" t="s">
        <v>106</v>
      </c>
      <c r="D19" s="13" t="s">
        <v>14</v>
      </c>
      <c r="E19" s="43"/>
    </row>
    <row r="20" spans="1:5" x14ac:dyDescent="0.25">
      <c r="B20" s="2" t="s">
        <v>6</v>
      </c>
      <c r="C20" s="2" t="s">
        <v>31</v>
      </c>
      <c r="D20" s="13" t="s">
        <v>14</v>
      </c>
      <c r="E20" s="44"/>
    </row>
    <row r="21" spans="1:5" x14ac:dyDescent="0.25">
      <c r="B21" s="2" t="s">
        <v>7</v>
      </c>
      <c r="C21" s="2" t="s">
        <v>23</v>
      </c>
      <c r="D21" s="13" t="s">
        <v>14</v>
      </c>
      <c r="E21" s="45"/>
    </row>
    <row r="22" spans="1:5" x14ac:dyDescent="0.25">
      <c r="A22" s="2" t="s">
        <v>33</v>
      </c>
      <c r="B22" s="102" t="s">
        <v>28</v>
      </c>
      <c r="C22" s="102"/>
      <c r="D22" s="13" t="s">
        <v>14</v>
      </c>
      <c r="E22" s="43"/>
    </row>
    <row r="23" spans="1:5" x14ac:dyDescent="0.25">
      <c r="A23" s="94"/>
      <c r="B23" s="94"/>
      <c r="C23" s="94"/>
      <c r="D23" s="13"/>
      <c r="E23" s="43"/>
    </row>
    <row r="24" spans="1:5" x14ac:dyDescent="0.25">
      <c r="A24" s="94"/>
      <c r="B24" s="94"/>
      <c r="C24" s="94"/>
      <c r="D24" s="13"/>
      <c r="E24" s="43"/>
    </row>
    <row r="25" spans="1:5" x14ac:dyDescent="0.25">
      <c r="A25" s="94"/>
      <c r="B25" s="94"/>
      <c r="C25" s="94"/>
      <c r="D25" s="13"/>
      <c r="E25" s="43"/>
    </row>
    <row r="26" spans="1:5" x14ac:dyDescent="0.25">
      <c r="B26" s="9" t="s">
        <v>29</v>
      </c>
      <c r="D26" s="14" t="s">
        <v>14</v>
      </c>
      <c r="E26" s="42"/>
    </row>
    <row r="27" spans="1:5" x14ac:dyDescent="0.25">
      <c r="D27" s="14"/>
      <c r="E27" s="42"/>
    </row>
    <row r="28" spans="1:5" x14ac:dyDescent="0.25">
      <c r="D28" s="14"/>
      <c r="E28" s="42"/>
    </row>
    <row r="29" spans="1:5" x14ac:dyDescent="0.25">
      <c r="D29" s="14"/>
      <c r="E29" s="42"/>
    </row>
    <row r="30" spans="1:5" x14ac:dyDescent="0.25">
      <c r="A30" s="1"/>
      <c r="B30" s="9" t="s">
        <v>12</v>
      </c>
      <c r="D30" s="14" t="s">
        <v>14</v>
      </c>
      <c r="E30" s="42"/>
    </row>
    <row r="31" spans="1:5" x14ac:dyDescent="0.25">
      <c r="A31" s="1"/>
      <c r="D31" s="14"/>
      <c r="E31" s="42"/>
    </row>
    <row r="32" spans="1:5" x14ac:dyDescent="0.25">
      <c r="A32" s="1"/>
      <c r="D32" s="14"/>
      <c r="E32" s="42"/>
    </row>
    <row r="33" spans="1:5" x14ac:dyDescent="0.25">
      <c r="A33" s="1"/>
      <c r="D33" s="14"/>
      <c r="E33" s="42"/>
    </row>
    <row r="34" spans="1:5" x14ac:dyDescent="0.25">
      <c r="A34" s="1"/>
      <c r="D34" s="14"/>
      <c r="E34" s="42"/>
    </row>
    <row r="35" spans="1:5" s="12" customFormat="1" x14ac:dyDescent="0.25">
      <c r="A35" s="11" t="s">
        <v>32</v>
      </c>
      <c r="B35" s="12" t="s">
        <v>95</v>
      </c>
      <c r="D35" s="15"/>
      <c r="E35" s="37"/>
    </row>
    <row r="36" spans="1:5" x14ac:dyDescent="0.25">
      <c r="A36" s="10" t="s">
        <v>0</v>
      </c>
      <c r="B36" s="9" t="s">
        <v>34</v>
      </c>
      <c r="D36" s="14" t="s">
        <v>14</v>
      </c>
      <c r="E36" s="40" t="s">
        <v>258</v>
      </c>
    </row>
    <row r="37" spans="1:5" x14ac:dyDescent="0.25">
      <c r="A37" s="10" t="s">
        <v>1</v>
      </c>
      <c r="B37" s="9" t="s">
        <v>90</v>
      </c>
      <c r="D37" s="14" t="s">
        <v>14</v>
      </c>
      <c r="E37" s="41" t="s">
        <v>259</v>
      </c>
    </row>
    <row r="38" spans="1:5" x14ac:dyDescent="0.25">
      <c r="A38" s="10" t="s">
        <v>2</v>
      </c>
      <c r="B38" s="9" t="s">
        <v>35</v>
      </c>
      <c r="D38" s="14" t="s">
        <v>14</v>
      </c>
      <c r="E38" s="42" t="s">
        <v>260</v>
      </c>
    </row>
    <row r="39" spans="1:5" x14ac:dyDescent="0.25">
      <c r="A39" s="10">
        <v>4</v>
      </c>
      <c r="B39" s="9" t="s">
        <v>36</v>
      </c>
      <c r="D39" s="14" t="s">
        <v>14</v>
      </c>
      <c r="E39" s="42"/>
    </row>
    <row r="40" spans="1:5" x14ac:dyDescent="0.25">
      <c r="A40" s="1"/>
      <c r="D40" s="14"/>
    </row>
    <row r="41" spans="1:5" x14ac:dyDescent="0.25">
      <c r="A41" s="11" t="s">
        <v>94</v>
      </c>
      <c r="B41" s="12" t="s">
        <v>96</v>
      </c>
      <c r="D41" s="14"/>
    </row>
    <row r="42" spans="1:5" x14ac:dyDescent="0.25">
      <c r="A42" s="10" t="s">
        <v>0</v>
      </c>
      <c r="B42" s="9" t="s">
        <v>34</v>
      </c>
      <c r="D42" s="14" t="s">
        <v>14</v>
      </c>
      <c r="E42" s="40"/>
    </row>
    <row r="43" spans="1:5" x14ac:dyDescent="0.25">
      <c r="A43" s="10" t="s">
        <v>1</v>
      </c>
      <c r="B43" s="9" t="s">
        <v>90</v>
      </c>
      <c r="D43" s="14" t="s">
        <v>14</v>
      </c>
      <c r="E43" s="41"/>
    </row>
    <row r="44" spans="1:5" x14ac:dyDescent="0.25">
      <c r="A44" s="10" t="s">
        <v>2</v>
      </c>
      <c r="B44" s="9" t="s">
        <v>35</v>
      </c>
      <c r="D44" s="14" t="s">
        <v>14</v>
      </c>
      <c r="E44" s="42"/>
    </row>
    <row r="45" spans="1:5" x14ac:dyDescent="0.25">
      <c r="A45" s="1"/>
      <c r="D45" s="14"/>
    </row>
    <row r="46" spans="1:5" s="12" customFormat="1" x14ac:dyDescent="0.25">
      <c r="A46" s="11" t="s">
        <v>13</v>
      </c>
    </row>
    <row r="47" spans="1:5" s="12" customFormat="1" x14ac:dyDescent="0.25">
      <c r="A47" s="10" t="s">
        <v>0</v>
      </c>
      <c r="B47" s="9" t="s">
        <v>38</v>
      </c>
    </row>
    <row r="48" spans="1:5" s="12" customFormat="1" ht="30.75" customHeight="1" x14ac:dyDescent="0.25">
      <c r="A48" s="10" t="s">
        <v>1</v>
      </c>
      <c r="B48" s="101" t="s">
        <v>39</v>
      </c>
      <c r="C48" s="101"/>
      <c r="D48" s="101"/>
      <c r="E48" s="101"/>
    </row>
    <row r="49" spans="1:5" s="12" customFormat="1" x14ac:dyDescent="0.25">
      <c r="A49" s="10" t="s">
        <v>2</v>
      </c>
      <c r="B49" s="9" t="s">
        <v>40</v>
      </c>
    </row>
    <row r="50" spans="1:5" s="12" customFormat="1" ht="31.5" customHeight="1" x14ac:dyDescent="0.25">
      <c r="A50" s="10" t="s">
        <v>37</v>
      </c>
      <c r="B50" s="101" t="s">
        <v>41</v>
      </c>
      <c r="C50" s="101"/>
      <c r="D50" s="101"/>
      <c r="E50" s="101"/>
    </row>
  </sheetData>
  <mergeCells count="10">
    <mergeCell ref="B48:E48"/>
    <mergeCell ref="B50:E50"/>
    <mergeCell ref="B22:C22"/>
    <mergeCell ref="A1:E1"/>
    <mergeCell ref="A2:E2"/>
    <mergeCell ref="A3:E3"/>
    <mergeCell ref="B17:C17"/>
    <mergeCell ref="B6:C6"/>
    <mergeCell ref="B7:C7"/>
    <mergeCell ref="B8:C8"/>
  </mergeCells>
  <pageMargins left="0.7" right="0.7" top="0.5" bottom="0.5" header="0.3" footer="0.3"/>
  <pageSetup paperSize="9" scale="90"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69"/>
  <sheetViews>
    <sheetView tabSelected="1" topLeftCell="A74" zoomScale="98" zoomScaleNormal="98" workbookViewId="0">
      <selection activeCell="E78" sqref="E78:F78"/>
    </sheetView>
  </sheetViews>
  <sheetFormatPr defaultColWidth="9.140625" defaultRowHeight="12.75" x14ac:dyDescent="0.2"/>
  <cols>
    <col min="1" max="2" width="4.28515625" style="27" customWidth="1"/>
    <col min="3" max="3" width="15.85546875" style="3" customWidth="1"/>
    <col min="4" max="5" width="4.28515625" style="51" customWidth="1"/>
    <col min="6" max="6" width="35.7109375" style="3" customWidth="1"/>
    <col min="7" max="8" width="10.7109375" style="3" customWidth="1"/>
    <col min="9" max="9" width="13.5703125" style="3" customWidth="1"/>
    <col min="10" max="10" width="4" style="3" customWidth="1"/>
    <col min="11" max="11" width="36.28515625" style="3" customWidth="1"/>
    <col min="12" max="16384" width="9.140625" style="3"/>
  </cols>
  <sheetData>
    <row r="1" spans="1:9" x14ac:dyDescent="0.2">
      <c r="A1" s="151" t="s">
        <v>239</v>
      </c>
      <c r="B1" s="151"/>
      <c r="C1" s="151"/>
      <c r="D1" s="151"/>
      <c r="E1" s="151"/>
      <c r="F1" s="151"/>
      <c r="G1" s="151"/>
      <c r="H1" s="151"/>
      <c r="I1" s="151"/>
    </row>
    <row r="2" spans="1:9" x14ac:dyDescent="0.2">
      <c r="A2" s="151" t="str">
        <f>Biodata!A3</f>
        <v xml:space="preserve"> TAHUN PELAJARAN 2022/2023</v>
      </c>
      <c r="B2" s="151"/>
      <c r="C2" s="151"/>
      <c r="D2" s="151"/>
      <c r="E2" s="151"/>
      <c r="F2" s="151"/>
      <c r="G2" s="151"/>
      <c r="H2" s="151"/>
      <c r="I2" s="151"/>
    </row>
    <row r="4" spans="1:9" x14ac:dyDescent="0.2">
      <c r="A4" s="27" t="s">
        <v>101</v>
      </c>
      <c r="D4" s="50" t="s">
        <v>14</v>
      </c>
      <c r="E4" s="50">
        <f>Biodata!E6</f>
        <v>0</v>
      </c>
    </row>
    <row r="5" spans="1:9" x14ac:dyDescent="0.2">
      <c r="A5" s="27" t="s">
        <v>102</v>
      </c>
      <c r="D5" s="50" t="s">
        <v>14</v>
      </c>
      <c r="E5" s="50">
        <f>Biodata!E18</f>
        <v>0</v>
      </c>
    </row>
    <row r="6" spans="1:9" x14ac:dyDescent="0.2">
      <c r="A6" s="27" t="s">
        <v>3</v>
      </c>
      <c r="D6" s="50" t="s">
        <v>14</v>
      </c>
      <c r="E6" s="50" t="str">
        <f>Biodata!E9&amp;", "&amp;Biodata!E10&amp;", "&amp;Biodata!E11</f>
        <v xml:space="preserve">, , </v>
      </c>
    </row>
    <row r="7" spans="1:9" x14ac:dyDescent="0.2">
      <c r="A7" s="27" t="s">
        <v>103</v>
      </c>
      <c r="D7" s="50" t="s">
        <v>14</v>
      </c>
      <c r="E7" s="50">
        <f>Biodata!E12</f>
        <v>0</v>
      </c>
    </row>
    <row r="8" spans="1:9" x14ac:dyDescent="0.2">
      <c r="D8" s="50"/>
      <c r="E8" s="50"/>
    </row>
    <row r="9" spans="1:9" x14ac:dyDescent="0.2">
      <c r="A9" s="27" t="s">
        <v>104</v>
      </c>
      <c r="D9" s="50" t="s">
        <v>14</v>
      </c>
      <c r="E9" s="50" t="str">
        <f>Biodata!E36</f>
        <v>Drs. KASRIP, M.M.</v>
      </c>
    </row>
    <row r="10" spans="1:9" x14ac:dyDescent="0.2">
      <c r="A10" s="27" t="s">
        <v>35</v>
      </c>
      <c r="D10" s="50" t="s">
        <v>14</v>
      </c>
      <c r="E10" s="50" t="str">
        <f>Biodata!E38</f>
        <v>Pengawas Sekolah</v>
      </c>
    </row>
    <row r="11" spans="1:9" x14ac:dyDescent="0.2">
      <c r="A11" s="27" t="s">
        <v>36</v>
      </c>
      <c r="D11" s="50" t="s">
        <v>14</v>
      </c>
      <c r="E11" s="50">
        <f>Biodata!E39</f>
        <v>0</v>
      </c>
    </row>
    <row r="13" spans="1:9" x14ac:dyDescent="0.2">
      <c r="A13" s="27" t="s">
        <v>105</v>
      </c>
    </row>
    <row r="14" spans="1:9" x14ac:dyDescent="0.2">
      <c r="A14" s="27" t="s">
        <v>146</v>
      </c>
    </row>
    <row r="16" spans="1:9" ht="12.75" customHeight="1" x14ac:dyDescent="0.2">
      <c r="A16" s="152" t="s">
        <v>42</v>
      </c>
      <c r="B16" s="154" t="s">
        <v>45</v>
      </c>
      <c r="C16" s="155"/>
      <c r="D16" s="154" t="s">
        <v>244</v>
      </c>
      <c r="E16" s="156"/>
      <c r="F16" s="155"/>
      <c r="G16" s="154" t="s">
        <v>216</v>
      </c>
      <c r="H16" s="155"/>
      <c r="I16" s="149" t="s">
        <v>219</v>
      </c>
    </row>
    <row r="17" spans="1:9" x14ac:dyDescent="0.2">
      <c r="A17" s="153"/>
      <c r="B17" s="157"/>
      <c r="C17" s="159"/>
      <c r="D17" s="157"/>
      <c r="E17" s="158"/>
      <c r="F17" s="159"/>
      <c r="G17" s="4" t="s">
        <v>217</v>
      </c>
      <c r="H17" s="4" t="s">
        <v>218</v>
      </c>
      <c r="I17" s="150"/>
    </row>
    <row r="18" spans="1:9" ht="12.75" customHeight="1" x14ac:dyDescent="0.2">
      <c r="A18" s="116" t="s">
        <v>0</v>
      </c>
      <c r="B18" s="160" t="s">
        <v>48</v>
      </c>
      <c r="C18" s="161"/>
      <c r="D18" s="22">
        <v>1</v>
      </c>
      <c r="E18" s="110" t="s">
        <v>147</v>
      </c>
      <c r="F18" s="111"/>
      <c r="G18" s="22" t="s">
        <v>145</v>
      </c>
      <c r="H18" s="22"/>
      <c r="I18" s="6"/>
    </row>
    <row r="19" spans="1:9" ht="15" customHeight="1" x14ac:dyDescent="0.2">
      <c r="A19" s="116"/>
      <c r="B19" s="162"/>
      <c r="C19" s="163"/>
      <c r="D19" s="22">
        <v>2</v>
      </c>
      <c r="E19" s="110" t="s">
        <v>148</v>
      </c>
      <c r="F19" s="111"/>
      <c r="G19" s="22" t="s">
        <v>145</v>
      </c>
      <c r="H19" s="22"/>
      <c r="I19" s="6"/>
    </row>
    <row r="20" spans="1:9" ht="15" customHeight="1" x14ac:dyDescent="0.2">
      <c r="A20" s="116"/>
      <c r="B20" s="162"/>
      <c r="C20" s="163"/>
      <c r="D20" s="22">
        <v>3</v>
      </c>
      <c r="E20" s="110" t="s">
        <v>113</v>
      </c>
      <c r="F20" s="111"/>
      <c r="G20" s="22" t="s">
        <v>145</v>
      </c>
      <c r="H20" s="22"/>
      <c r="I20" s="6"/>
    </row>
    <row r="21" spans="1:9" ht="15" customHeight="1" x14ac:dyDescent="0.2">
      <c r="A21" s="116"/>
      <c r="B21" s="162"/>
      <c r="C21" s="163"/>
      <c r="D21" s="22">
        <v>4</v>
      </c>
      <c r="E21" s="110" t="s">
        <v>46</v>
      </c>
      <c r="F21" s="111"/>
      <c r="G21" s="22" t="s">
        <v>145</v>
      </c>
      <c r="H21" s="22"/>
      <c r="I21" s="6"/>
    </row>
    <row r="22" spans="1:9" ht="15" customHeight="1" x14ac:dyDescent="0.2">
      <c r="A22" s="116"/>
      <c r="B22" s="162"/>
      <c r="C22" s="163"/>
      <c r="D22" s="22">
        <v>5</v>
      </c>
      <c r="E22" s="110" t="s">
        <v>47</v>
      </c>
      <c r="F22" s="111"/>
      <c r="G22" s="22" t="s">
        <v>145</v>
      </c>
      <c r="H22" s="22"/>
      <c r="I22" s="6"/>
    </row>
    <row r="23" spans="1:9" ht="15" customHeight="1" x14ac:dyDescent="0.2">
      <c r="A23" s="116"/>
      <c r="B23" s="164"/>
      <c r="C23" s="165"/>
      <c r="D23" s="22">
        <v>6</v>
      </c>
      <c r="E23" s="110" t="s">
        <v>112</v>
      </c>
      <c r="F23" s="111"/>
      <c r="G23" s="22" t="s">
        <v>145</v>
      </c>
      <c r="H23" s="22"/>
      <c r="I23" s="6"/>
    </row>
    <row r="24" spans="1:9" ht="15" customHeight="1" x14ac:dyDescent="0.2">
      <c r="A24" s="116" t="s">
        <v>1</v>
      </c>
      <c r="B24" s="160" t="s">
        <v>245</v>
      </c>
      <c r="C24" s="161"/>
      <c r="D24" s="22">
        <v>7</v>
      </c>
      <c r="E24" s="110" t="s">
        <v>246</v>
      </c>
      <c r="F24" s="111"/>
      <c r="G24" s="22" t="s">
        <v>145</v>
      </c>
      <c r="H24" s="22"/>
      <c r="I24" s="6"/>
    </row>
    <row r="25" spans="1:9" ht="27.75" customHeight="1" x14ac:dyDescent="0.2">
      <c r="A25" s="116"/>
      <c r="B25" s="162"/>
      <c r="C25" s="163"/>
      <c r="D25" s="22">
        <v>8</v>
      </c>
      <c r="E25" s="110" t="s">
        <v>149</v>
      </c>
      <c r="F25" s="111"/>
      <c r="G25" s="22" t="s">
        <v>145</v>
      </c>
      <c r="H25" s="22"/>
      <c r="I25" s="6"/>
    </row>
    <row r="26" spans="1:9" ht="39.75" customHeight="1" x14ac:dyDescent="0.2">
      <c r="A26" s="116"/>
      <c r="B26" s="162"/>
      <c r="C26" s="163"/>
      <c r="D26" s="22">
        <v>9</v>
      </c>
      <c r="E26" s="110" t="s">
        <v>203</v>
      </c>
      <c r="F26" s="111"/>
      <c r="G26" s="22" t="s">
        <v>145</v>
      </c>
      <c r="H26" s="22"/>
      <c r="I26" s="6"/>
    </row>
    <row r="27" spans="1:9" ht="39" customHeight="1" x14ac:dyDescent="0.2">
      <c r="A27" s="116"/>
      <c r="B27" s="164"/>
      <c r="C27" s="165"/>
      <c r="D27" s="22">
        <v>10</v>
      </c>
      <c r="E27" s="110" t="s">
        <v>282</v>
      </c>
      <c r="F27" s="111"/>
      <c r="G27" s="22" t="s">
        <v>145</v>
      </c>
      <c r="H27" s="22"/>
      <c r="I27" s="6"/>
    </row>
    <row r="28" spans="1:9" ht="15" customHeight="1" x14ac:dyDescent="0.2">
      <c r="A28" s="26" t="s">
        <v>2</v>
      </c>
      <c r="B28" s="174" t="s">
        <v>43</v>
      </c>
      <c r="C28" s="175"/>
      <c r="D28" s="22">
        <v>11</v>
      </c>
      <c r="E28" s="110" t="s">
        <v>150</v>
      </c>
      <c r="F28" s="111"/>
      <c r="G28" s="22" t="s">
        <v>145</v>
      </c>
      <c r="H28" s="22"/>
      <c r="I28" s="6"/>
    </row>
    <row r="29" spans="1:9" ht="15" customHeight="1" x14ac:dyDescent="0.2">
      <c r="A29" s="60"/>
      <c r="B29" s="63"/>
      <c r="C29" s="64"/>
      <c r="D29" s="22">
        <v>12</v>
      </c>
      <c r="E29" s="110" t="s">
        <v>151</v>
      </c>
      <c r="F29" s="111"/>
      <c r="G29" s="22" t="s">
        <v>145</v>
      </c>
      <c r="H29" s="22"/>
      <c r="I29" s="6"/>
    </row>
    <row r="30" spans="1:9" ht="15" customHeight="1" x14ac:dyDescent="0.2">
      <c r="A30" s="60"/>
      <c r="B30" s="63"/>
      <c r="C30" s="64"/>
      <c r="D30" s="22">
        <v>13</v>
      </c>
      <c r="E30" s="110" t="s">
        <v>152</v>
      </c>
      <c r="F30" s="111"/>
      <c r="G30" s="22" t="s">
        <v>145</v>
      </c>
      <c r="H30" s="22"/>
      <c r="I30" s="6"/>
    </row>
    <row r="31" spans="1:9" ht="15" customHeight="1" x14ac:dyDescent="0.2">
      <c r="A31" s="26" t="s">
        <v>37</v>
      </c>
      <c r="B31" s="174" t="s">
        <v>44</v>
      </c>
      <c r="C31" s="175"/>
      <c r="D31" s="22">
        <v>14</v>
      </c>
      <c r="E31" s="110" t="s">
        <v>153</v>
      </c>
      <c r="F31" s="111"/>
      <c r="G31" s="22" t="s">
        <v>145</v>
      </c>
      <c r="H31" s="22"/>
      <c r="I31" s="6"/>
    </row>
    <row r="32" spans="1:9" ht="15" customHeight="1" x14ac:dyDescent="0.2">
      <c r="A32" s="60"/>
      <c r="B32" s="63"/>
      <c r="C32" s="64"/>
      <c r="D32" s="22">
        <v>15</v>
      </c>
      <c r="E32" s="110" t="s">
        <v>154</v>
      </c>
      <c r="F32" s="111"/>
      <c r="G32" s="22" t="s">
        <v>145</v>
      </c>
      <c r="H32" s="22"/>
      <c r="I32" s="6"/>
    </row>
    <row r="33" spans="1:11" s="25" customFormat="1" x14ac:dyDescent="0.2">
      <c r="A33" s="29"/>
      <c r="B33" s="176"/>
      <c r="C33" s="177"/>
      <c r="D33" s="33"/>
      <c r="E33" s="134" t="str">
        <f>"SKOR MAKSIMAL = "&amp;D32</f>
        <v>SKOR MAKSIMAL = 15</v>
      </c>
      <c r="F33" s="135"/>
      <c r="G33" s="85">
        <f>COUNTA(G18:G32)</f>
        <v>15</v>
      </c>
      <c r="H33" s="85">
        <f>COUNTA(H18:H31)</f>
        <v>0</v>
      </c>
      <c r="I33" s="31"/>
    </row>
    <row r="34" spans="1:11" ht="15" customHeight="1" x14ac:dyDescent="0.2">
      <c r="A34" s="29"/>
      <c r="B34" s="139"/>
      <c r="C34" s="140"/>
      <c r="D34" s="33"/>
      <c r="E34" s="123" t="s">
        <v>59</v>
      </c>
      <c r="F34" s="124"/>
      <c r="G34" s="166">
        <f>G33</f>
        <v>15</v>
      </c>
      <c r="H34" s="167"/>
      <c r="I34" s="84"/>
    </row>
    <row r="35" spans="1:11" x14ac:dyDescent="0.2">
      <c r="A35" s="178" t="s">
        <v>155</v>
      </c>
      <c r="B35" s="178"/>
      <c r="C35" s="179"/>
      <c r="D35" s="179"/>
      <c r="E35" s="179"/>
      <c r="F35" s="179"/>
      <c r="G35" s="179"/>
      <c r="H35" s="179"/>
      <c r="I35" s="179"/>
    </row>
    <row r="36" spans="1:11" ht="51.75" customHeight="1" x14ac:dyDescent="0.2">
      <c r="A36" s="60" t="s">
        <v>33</v>
      </c>
      <c r="B36" s="71" t="s">
        <v>123</v>
      </c>
      <c r="C36" s="61" t="s">
        <v>122</v>
      </c>
      <c r="D36" s="22">
        <v>1</v>
      </c>
      <c r="E36" s="110" t="s">
        <v>283</v>
      </c>
      <c r="F36" s="111"/>
      <c r="G36" s="32" t="s">
        <v>145</v>
      </c>
      <c r="H36" s="24"/>
      <c r="I36" s="24"/>
    </row>
    <row r="37" spans="1:11" x14ac:dyDescent="0.2">
      <c r="A37" s="106">
        <v>6</v>
      </c>
      <c r="B37" s="71" t="s">
        <v>125</v>
      </c>
      <c r="C37" s="23" t="s">
        <v>124</v>
      </c>
      <c r="D37" s="22"/>
      <c r="E37" s="170"/>
      <c r="F37" s="171"/>
      <c r="G37" s="33"/>
      <c r="H37" s="33"/>
      <c r="I37" s="31"/>
    </row>
    <row r="38" spans="1:11" ht="93" customHeight="1" x14ac:dyDescent="0.2">
      <c r="A38" s="169"/>
      <c r="B38" s="47" t="s">
        <v>126</v>
      </c>
      <c r="C38" s="7" t="s">
        <v>127</v>
      </c>
      <c r="D38" s="22">
        <v>2</v>
      </c>
      <c r="E38" s="172" t="s">
        <v>98</v>
      </c>
      <c r="F38" s="173"/>
      <c r="G38" s="32" t="s">
        <v>145</v>
      </c>
      <c r="H38" s="22"/>
      <c r="I38" s="6"/>
      <c r="K38" s="46"/>
    </row>
    <row r="39" spans="1:11" ht="76.5" customHeight="1" x14ac:dyDescent="0.2">
      <c r="A39" s="169"/>
      <c r="B39" s="47" t="s">
        <v>129</v>
      </c>
      <c r="C39" s="17" t="s">
        <v>128</v>
      </c>
      <c r="D39" s="22">
        <v>3</v>
      </c>
      <c r="E39" s="110" t="s">
        <v>156</v>
      </c>
      <c r="F39" s="111"/>
      <c r="G39" s="32" t="s">
        <v>145</v>
      </c>
      <c r="H39" s="22"/>
      <c r="I39" s="6"/>
    </row>
    <row r="40" spans="1:11" ht="77.25" customHeight="1" x14ac:dyDescent="0.2">
      <c r="A40" s="169"/>
      <c r="B40" s="47" t="s">
        <v>130</v>
      </c>
      <c r="C40" s="17" t="s">
        <v>132</v>
      </c>
      <c r="D40" s="22">
        <v>4</v>
      </c>
      <c r="E40" s="110" t="s">
        <v>157</v>
      </c>
      <c r="F40" s="111"/>
      <c r="G40" s="32" t="s">
        <v>145</v>
      </c>
      <c r="H40" s="22"/>
      <c r="I40" s="6" t="s">
        <v>89</v>
      </c>
    </row>
    <row r="41" spans="1:11" ht="24.75" customHeight="1" x14ac:dyDescent="0.2">
      <c r="A41" s="169"/>
      <c r="B41" s="47" t="s">
        <v>131</v>
      </c>
      <c r="C41" s="17" t="s">
        <v>133</v>
      </c>
      <c r="D41" s="22">
        <v>5</v>
      </c>
      <c r="E41" s="110" t="s">
        <v>158</v>
      </c>
      <c r="F41" s="111"/>
      <c r="G41" s="32" t="s">
        <v>145</v>
      </c>
      <c r="H41" s="22"/>
      <c r="I41" s="6"/>
    </row>
    <row r="42" spans="1:11" ht="24.75" customHeight="1" x14ac:dyDescent="0.2">
      <c r="A42" s="169"/>
      <c r="B42" s="48" t="s">
        <v>159</v>
      </c>
      <c r="C42" s="168" t="s">
        <v>134</v>
      </c>
      <c r="D42" s="22">
        <v>6</v>
      </c>
      <c r="E42" s="110" t="s">
        <v>60</v>
      </c>
      <c r="F42" s="111"/>
      <c r="G42" s="32" t="s">
        <v>145</v>
      </c>
      <c r="H42" s="32"/>
      <c r="I42" s="6"/>
    </row>
    <row r="43" spans="1:11" ht="39.75" customHeight="1" x14ac:dyDescent="0.2">
      <c r="A43" s="169"/>
      <c r="B43" s="48"/>
      <c r="C43" s="121"/>
      <c r="D43" s="22">
        <v>7</v>
      </c>
      <c r="E43" s="110" t="s">
        <v>263</v>
      </c>
      <c r="F43" s="111"/>
      <c r="G43" s="32" t="s">
        <v>145</v>
      </c>
      <c r="H43" s="32"/>
      <c r="I43" s="6"/>
    </row>
    <row r="44" spans="1:11" ht="26.25" customHeight="1" x14ac:dyDescent="0.2">
      <c r="A44" s="169"/>
      <c r="B44" s="48"/>
      <c r="C44" s="121"/>
      <c r="D44" s="22">
        <v>8</v>
      </c>
      <c r="E44" s="125" t="s">
        <v>97</v>
      </c>
      <c r="F44" s="127"/>
      <c r="G44" s="32" t="s">
        <v>145</v>
      </c>
      <c r="H44" s="32"/>
      <c r="I44" s="6"/>
    </row>
    <row r="45" spans="1:11" ht="27" customHeight="1" x14ac:dyDescent="0.2">
      <c r="A45" s="169"/>
      <c r="B45" s="48"/>
      <c r="C45" s="121"/>
      <c r="D45" s="22">
        <v>9</v>
      </c>
      <c r="E45" s="125" t="s">
        <v>114</v>
      </c>
      <c r="F45" s="127"/>
      <c r="G45" s="32" t="s">
        <v>145</v>
      </c>
      <c r="H45" s="32"/>
      <c r="I45" s="6"/>
      <c r="K45" s="49"/>
    </row>
    <row r="46" spans="1:11" ht="39.75" customHeight="1" x14ac:dyDescent="0.2">
      <c r="A46" s="169"/>
      <c r="B46" s="48"/>
      <c r="C46" s="121"/>
      <c r="D46" s="22">
        <v>10</v>
      </c>
      <c r="E46" s="125" t="s">
        <v>109</v>
      </c>
      <c r="F46" s="127"/>
      <c r="G46" s="32" t="s">
        <v>145</v>
      </c>
      <c r="H46" s="32"/>
      <c r="I46" s="6"/>
      <c r="K46" s="49"/>
    </row>
    <row r="47" spans="1:11" ht="26.25" customHeight="1" x14ac:dyDescent="0.2">
      <c r="A47" s="169"/>
      <c r="B47" s="93"/>
      <c r="C47" s="121"/>
      <c r="D47" s="22">
        <v>11</v>
      </c>
      <c r="E47" s="125" t="s">
        <v>250</v>
      </c>
      <c r="F47" s="127"/>
      <c r="G47" s="32" t="s">
        <v>145</v>
      </c>
      <c r="H47" s="32"/>
      <c r="I47" s="6"/>
      <c r="K47" s="49"/>
    </row>
    <row r="48" spans="1:11" ht="39" customHeight="1" x14ac:dyDescent="0.2">
      <c r="A48" s="169"/>
      <c r="B48" s="48"/>
      <c r="C48" s="121"/>
      <c r="D48" s="22">
        <v>12</v>
      </c>
      <c r="E48" s="110" t="s">
        <v>91</v>
      </c>
      <c r="F48" s="111"/>
      <c r="G48" s="32" t="s">
        <v>145</v>
      </c>
      <c r="H48" s="22"/>
      <c r="I48" s="6"/>
    </row>
    <row r="49" spans="1:9" ht="39" customHeight="1" x14ac:dyDescent="0.2">
      <c r="A49" s="169"/>
      <c r="B49" s="48"/>
      <c r="C49" s="121"/>
      <c r="D49" s="22">
        <v>13</v>
      </c>
      <c r="E49" s="110" t="s">
        <v>86</v>
      </c>
      <c r="F49" s="111"/>
      <c r="G49" s="32" t="s">
        <v>145</v>
      </c>
      <c r="H49" s="22"/>
      <c r="I49" s="6"/>
    </row>
    <row r="50" spans="1:9" ht="27" customHeight="1" x14ac:dyDescent="0.2">
      <c r="A50" s="169"/>
      <c r="B50" s="48"/>
      <c r="C50" s="121"/>
      <c r="D50" s="22">
        <v>14</v>
      </c>
      <c r="E50" s="110" t="s">
        <v>61</v>
      </c>
      <c r="F50" s="111"/>
      <c r="G50" s="32" t="s">
        <v>145</v>
      </c>
      <c r="H50" s="22"/>
      <c r="I50" s="6"/>
    </row>
    <row r="51" spans="1:9" ht="25.5" customHeight="1" x14ac:dyDescent="0.2">
      <c r="A51" s="169"/>
      <c r="B51" s="48"/>
      <c r="C51" s="121"/>
      <c r="D51" s="22">
        <v>15</v>
      </c>
      <c r="E51" s="125" t="s">
        <v>87</v>
      </c>
      <c r="F51" s="127"/>
      <c r="G51" s="32" t="s">
        <v>145</v>
      </c>
      <c r="H51" s="32"/>
      <c r="I51" s="6"/>
    </row>
    <row r="52" spans="1:9" ht="38.25" customHeight="1" x14ac:dyDescent="0.2">
      <c r="A52" s="169"/>
      <c r="B52" s="48"/>
      <c r="C52" s="121"/>
      <c r="D52" s="22">
        <v>16</v>
      </c>
      <c r="E52" s="110" t="s">
        <v>82</v>
      </c>
      <c r="F52" s="111"/>
      <c r="G52" s="32" t="s">
        <v>145</v>
      </c>
      <c r="H52" s="32"/>
      <c r="I52" s="6"/>
    </row>
    <row r="53" spans="1:9" ht="26.25" customHeight="1" x14ac:dyDescent="0.2">
      <c r="A53" s="169"/>
      <c r="B53" s="48"/>
      <c r="C53" s="121"/>
      <c r="D53" s="22">
        <v>17</v>
      </c>
      <c r="E53" s="125" t="s">
        <v>115</v>
      </c>
      <c r="F53" s="127"/>
      <c r="G53" s="32" t="s">
        <v>145</v>
      </c>
      <c r="H53" s="32"/>
      <c r="I53" s="6"/>
    </row>
    <row r="54" spans="1:9" ht="24" customHeight="1" x14ac:dyDescent="0.2">
      <c r="A54" s="169"/>
      <c r="B54" s="48"/>
      <c r="C54" s="121"/>
      <c r="D54" s="22">
        <v>18</v>
      </c>
      <c r="E54" s="110" t="s">
        <v>62</v>
      </c>
      <c r="F54" s="111"/>
      <c r="G54" s="32" t="s">
        <v>145</v>
      </c>
      <c r="H54" s="32"/>
      <c r="I54" s="6"/>
    </row>
    <row r="55" spans="1:9" ht="54" customHeight="1" x14ac:dyDescent="0.2">
      <c r="A55" s="169"/>
      <c r="B55" s="48"/>
      <c r="C55" s="121"/>
      <c r="D55" s="22">
        <v>19</v>
      </c>
      <c r="E55" s="110" t="s">
        <v>107</v>
      </c>
      <c r="F55" s="111"/>
      <c r="G55" s="32" t="s">
        <v>145</v>
      </c>
      <c r="H55" s="32"/>
      <c r="I55" s="6"/>
    </row>
    <row r="56" spans="1:9" ht="39.75" customHeight="1" x14ac:dyDescent="0.2">
      <c r="A56" s="169"/>
      <c r="B56" s="48"/>
      <c r="C56" s="121"/>
      <c r="D56" s="22">
        <v>20</v>
      </c>
      <c r="E56" s="125" t="s">
        <v>63</v>
      </c>
      <c r="F56" s="127"/>
      <c r="G56" s="32" t="s">
        <v>145</v>
      </c>
      <c r="H56" s="22"/>
      <c r="I56" s="6"/>
    </row>
    <row r="57" spans="1:9" ht="39.75" customHeight="1" x14ac:dyDescent="0.2">
      <c r="A57" s="169"/>
      <c r="B57" s="48"/>
      <c r="C57" s="121"/>
      <c r="D57" s="22">
        <v>21</v>
      </c>
      <c r="E57" s="110" t="s">
        <v>116</v>
      </c>
      <c r="F57" s="111"/>
      <c r="G57" s="32" t="s">
        <v>145</v>
      </c>
      <c r="H57" s="22"/>
      <c r="I57" s="6" t="s">
        <v>89</v>
      </c>
    </row>
    <row r="58" spans="1:9" ht="25.5" customHeight="1" x14ac:dyDescent="0.2">
      <c r="A58" s="169"/>
      <c r="B58" s="48"/>
      <c r="C58" s="121"/>
      <c r="D58" s="22">
        <v>22</v>
      </c>
      <c r="E58" s="125" t="s">
        <v>99</v>
      </c>
      <c r="F58" s="127"/>
      <c r="G58" s="32" t="s">
        <v>145</v>
      </c>
      <c r="H58" s="22"/>
      <c r="I58" s="6"/>
    </row>
    <row r="59" spans="1:9" ht="51" customHeight="1" x14ac:dyDescent="0.2">
      <c r="A59" s="169"/>
      <c r="B59" s="48"/>
      <c r="C59" s="121"/>
      <c r="D59" s="22">
        <v>23</v>
      </c>
      <c r="E59" s="125" t="s">
        <v>121</v>
      </c>
      <c r="F59" s="127"/>
      <c r="G59" s="32" t="s">
        <v>145</v>
      </c>
      <c r="H59" s="22"/>
      <c r="I59" s="6"/>
    </row>
    <row r="60" spans="1:9" ht="37.5" customHeight="1" x14ac:dyDescent="0.2">
      <c r="A60" s="169"/>
      <c r="B60" s="48"/>
      <c r="C60" s="121"/>
      <c r="D60" s="22">
        <v>24</v>
      </c>
      <c r="E60" s="125" t="s">
        <v>120</v>
      </c>
      <c r="F60" s="127"/>
      <c r="G60" s="32" t="s">
        <v>145</v>
      </c>
      <c r="H60" s="22"/>
      <c r="I60" s="6"/>
    </row>
    <row r="61" spans="1:9" ht="52.5" customHeight="1" x14ac:dyDescent="0.2">
      <c r="A61" s="169"/>
      <c r="B61" s="48"/>
      <c r="C61" s="121"/>
      <c r="D61" s="22">
        <v>25</v>
      </c>
      <c r="E61" s="125" t="s">
        <v>119</v>
      </c>
      <c r="F61" s="127"/>
      <c r="G61" s="32" t="s">
        <v>145</v>
      </c>
      <c r="H61" s="22"/>
      <c r="I61" s="6"/>
    </row>
    <row r="62" spans="1:9" ht="54.75" customHeight="1" x14ac:dyDescent="0.2">
      <c r="A62" s="169"/>
      <c r="B62" s="48"/>
      <c r="C62" s="121"/>
      <c r="D62" s="22">
        <v>26</v>
      </c>
      <c r="E62" s="125" t="s">
        <v>118</v>
      </c>
      <c r="F62" s="127"/>
      <c r="G62" s="32" t="s">
        <v>145</v>
      </c>
      <c r="H62" s="22"/>
      <c r="I62" s="6"/>
    </row>
    <row r="63" spans="1:9" ht="27" customHeight="1" x14ac:dyDescent="0.2">
      <c r="A63" s="169"/>
      <c r="B63" s="48"/>
      <c r="C63" s="121"/>
      <c r="D63" s="22">
        <v>27</v>
      </c>
      <c r="E63" s="125" t="s">
        <v>265</v>
      </c>
      <c r="F63" s="127"/>
      <c r="G63" s="32" t="s">
        <v>145</v>
      </c>
      <c r="H63" s="22"/>
      <c r="I63" s="6"/>
    </row>
    <row r="64" spans="1:9" ht="42.75" customHeight="1" x14ac:dyDescent="0.2">
      <c r="A64" s="169"/>
      <c r="B64" s="48"/>
      <c r="C64" s="121"/>
      <c r="D64" s="22">
        <v>28</v>
      </c>
      <c r="E64" s="125" t="s">
        <v>117</v>
      </c>
      <c r="F64" s="127"/>
      <c r="G64" s="32" t="s">
        <v>145</v>
      </c>
      <c r="H64" s="22"/>
      <c r="I64" s="6"/>
    </row>
    <row r="65" spans="1:9" ht="51.75" customHeight="1" x14ac:dyDescent="0.2">
      <c r="A65" s="169"/>
      <c r="B65" s="48"/>
      <c r="C65" s="121"/>
      <c r="D65" s="22">
        <v>29</v>
      </c>
      <c r="E65" s="125" t="s">
        <v>264</v>
      </c>
      <c r="F65" s="127"/>
      <c r="G65" s="32" t="s">
        <v>145</v>
      </c>
      <c r="H65" s="22"/>
      <c r="I65" s="6"/>
    </row>
    <row r="66" spans="1:9" ht="39" customHeight="1" x14ac:dyDescent="0.2">
      <c r="A66" s="169"/>
      <c r="B66" s="48"/>
      <c r="C66" s="121"/>
      <c r="D66" s="22">
        <v>30</v>
      </c>
      <c r="E66" s="180" t="s">
        <v>266</v>
      </c>
      <c r="F66" s="181"/>
      <c r="G66" s="32" t="s">
        <v>145</v>
      </c>
      <c r="H66" s="22"/>
      <c r="I66" s="6"/>
    </row>
    <row r="67" spans="1:9" ht="39" customHeight="1" x14ac:dyDescent="0.2">
      <c r="A67" s="169"/>
      <c r="B67" s="48"/>
      <c r="C67" s="121"/>
      <c r="D67" s="22">
        <v>31</v>
      </c>
      <c r="E67" s="182" t="s">
        <v>267</v>
      </c>
      <c r="F67" s="183"/>
      <c r="G67" s="32" t="s">
        <v>145</v>
      </c>
      <c r="H67" s="22"/>
      <c r="I67" s="6"/>
    </row>
    <row r="68" spans="1:9" ht="39.75" customHeight="1" x14ac:dyDescent="0.2">
      <c r="A68" s="169"/>
      <c r="B68" s="48"/>
      <c r="C68" s="121"/>
      <c r="D68" s="22">
        <v>32</v>
      </c>
      <c r="E68" s="182" t="s">
        <v>268</v>
      </c>
      <c r="F68" s="183"/>
      <c r="G68" s="32" t="s">
        <v>145</v>
      </c>
      <c r="H68" s="22"/>
      <c r="I68" s="6"/>
    </row>
    <row r="69" spans="1:9" ht="54" customHeight="1" x14ac:dyDescent="0.2">
      <c r="A69" s="169"/>
      <c r="B69" s="48"/>
      <c r="C69" s="121"/>
      <c r="D69" s="22">
        <v>33</v>
      </c>
      <c r="E69" s="180" t="s">
        <v>269</v>
      </c>
      <c r="F69" s="181"/>
      <c r="G69" s="32" t="s">
        <v>145</v>
      </c>
      <c r="H69" s="22"/>
      <c r="I69" s="6"/>
    </row>
    <row r="70" spans="1:9" ht="44.25" customHeight="1" x14ac:dyDescent="0.2">
      <c r="A70" s="169"/>
      <c r="B70" s="96"/>
      <c r="C70" s="121"/>
      <c r="D70" s="22">
        <v>34</v>
      </c>
      <c r="E70" s="180" t="s">
        <v>270</v>
      </c>
      <c r="F70" s="181"/>
      <c r="G70" s="32" t="s">
        <v>145</v>
      </c>
      <c r="H70" s="22"/>
      <c r="I70" s="6"/>
    </row>
    <row r="71" spans="1:9" ht="69.75" customHeight="1" x14ac:dyDescent="0.2">
      <c r="A71" s="169"/>
      <c r="B71" s="96"/>
      <c r="C71" s="121"/>
      <c r="D71" s="22">
        <v>35</v>
      </c>
      <c r="E71" s="180" t="s">
        <v>271</v>
      </c>
      <c r="F71" s="181"/>
      <c r="G71" s="32" t="s">
        <v>145</v>
      </c>
      <c r="H71" s="22"/>
      <c r="I71" s="6"/>
    </row>
    <row r="72" spans="1:9" ht="69.75" customHeight="1" x14ac:dyDescent="0.2">
      <c r="A72" s="169"/>
      <c r="B72" s="96"/>
      <c r="C72" s="121"/>
      <c r="D72" s="22">
        <v>36</v>
      </c>
      <c r="E72" s="180" t="s">
        <v>272</v>
      </c>
      <c r="F72" s="181"/>
      <c r="G72" s="32" t="s">
        <v>145</v>
      </c>
      <c r="H72" s="22"/>
      <c r="I72" s="6"/>
    </row>
    <row r="73" spans="1:9" ht="55.5" customHeight="1" x14ac:dyDescent="0.2">
      <c r="A73" s="169"/>
      <c r="B73" s="96"/>
      <c r="C73" s="121"/>
      <c r="D73" s="22">
        <v>37</v>
      </c>
      <c r="E73" s="180" t="s">
        <v>273</v>
      </c>
      <c r="F73" s="181"/>
      <c r="G73" s="32" t="s">
        <v>145</v>
      </c>
      <c r="H73" s="22"/>
      <c r="I73" s="6"/>
    </row>
    <row r="74" spans="1:9" ht="30" customHeight="1" x14ac:dyDescent="0.2">
      <c r="A74" s="169"/>
      <c r="B74" s="97"/>
      <c r="C74" s="121"/>
      <c r="D74" s="22">
        <v>38</v>
      </c>
      <c r="E74" s="184" t="s">
        <v>274</v>
      </c>
      <c r="F74" s="185"/>
      <c r="G74" s="32" t="s">
        <v>145</v>
      </c>
      <c r="H74" s="22"/>
      <c r="I74" s="6"/>
    </row>
    <row r="75" spans="1:9" ht="27.75" customHeight="1" x14ac:dyDescent="0.2">
      <c r="A75" s="169"/>
      <c r="B75" s="97"/>
      <c r="C75" s="121"/>
      <c r="D75" s="22">
        <v>39</v>
      </c>
      <c r="E75" s="184" t="s">
        <v>275</v>
      </c>
      <c r="F75" s="185"/>
      <c r="G75" s="32" t="s">
        <v>145</v>
      </c>
      <c r="H75" s="22"/>
      <c r="I75" s="6"/>
    </row>
    <row r="76" spans="1:9" ht="42.75" customHeight="1" x14ac:dyDescent="0.2">
      <c r="A76" s="169"/>
      <c r="B76" s="97"/>
      <c r="C76" s="121"/>
      <c r="D76" s="22">
        <v>40</v>
      </c>
      <c r="E76" s="184" t="s">
        <v>276</v>
      </c>
      <c r="F76" s="185"/>
      <c r="G76" s="32" t="s">
        <v>145</v>
      </c>
      <c r="H76" s="22"/>
      <c r="I76" s="6"/>
    </row>
    <row r="77" spans="1:9" ht="42.75" customHeight="1" x14ac:dyDescent="0.2">
      <c r="A77" s="169"/>
      <c r="B77" s="100"/>
      <c r="C77" s="121"/>
      <c r="D77" s="22">
        <v>41</v>
      </c>
      <c r="E77" s="184" t="s">
        <v>277</v>
      </c>
      <c r="F77" s="185"/>
      <c r="G77" s="32" t="s">
        <v>145</v>
      </c>
      <c r="H77" s="22"/>
      <c r="I77" s="6"/>
    </row>
    <row r="78" spans="1:9" ht="42.75" customHeight="1" x14ac:dyDescent="0.2">
      <c r="A78" s="169"/>
      <c r="B78" s="100"/>
      <c r="C78" s="121"/>
      <c r="D78" s="22">
        <v>42</v>
      </c>
      <c r="E78" s="184" t="s">
        <v>284</v>
      </c>
      <c r="F78" s="185"/>
      <c r="G78" s="32"/>
      <c r="H78" s="22"/>
      <c r="I78" s="6"/>
    </row>
    <row r="79" spans="1:9" ht="40.5" customHeight="1" x14ac:dyDescent="0.2">
      <c r="A79" s="169"/>
      <c r="B79" s="48"/>
      <c r="C79" s="121"/>
      <c r="D79" s="22"/>
      <c r="E79" s="184"/>
      <c r="F79" s="185"/>
      <c r="G79" s="32"/>
      <c r="H79" s="22"/>
      <c r="I79" s="6"/>
    </row>
    <row r="80" spans="1:9" s="25" customFormat="1" ht="67.5" customHeight="1" x14ac:dyDescent="0.2">
      <c r="A80" s="66" t="s">
        <v>92</v>
      </c>
      <c r="B80" s="72" t="s">
        <v>135</v>
      </c>
      <c r="C80" s="67" t="s">
        <v>160</v>
      </c>
      <c r="D80" s="22">
        <v>42</v>
      </c>
      <c r="E80" s="125" t="s">
        <v>163</v>
      </c>
      <c r="F80" s="127"/>
      <c r="G80" s="32" t="s">
        <v>145</v>
      </c>
      <c r="H80" s="32"/>
      <c r="I80" s="24"/>
    </row>
    <row r="81" spans="1:10" s="25" customFormat="1" ht="66" customHeight="1" x14ac:dyDescent="0.2">
      <c r="A81" s="98" t="s">
        <v>49</v>
      </c>
      <c r="B81" s="73" t="s">
        <v>136</v>
      </c>
      <c r="C81" s="99" t="s">
        <v>161</v>
      </c>
      <c r="D81" s="22">
        <v>43</v>
      </c>
      <c r="E81" s="110" t="s">
        <v>162</v>
      </c>
      <c r="F81" s="111"/>
      <c r="G81" s="32" t="s">
        <v>145</v>
      </c>
      <c r="H81" s="22"/>
      <c r="I81" s="6"/>
    </row>
    <row r="82" spans="1:10" s="25" customFormat="1" ht="42" customHeight="1" x14ac:dyDescent="0.2">
      <c r="A82" s="106" t="s">
        <v>278</v>
      </c>
      <c r="B82" s="108" t="s">
        <v>140</v>
      </c>
      <c r="C82" s="104" t="s">
        <v>279</v>
      </c>
      <c r="D82" s="22">
        <v>44</v>
      </c>
      <c r="E82" s="110" t="s">
        <v>280</v>
      </c>
      <c r="F82" s="111"/>
      <c r="G82" s="32" t="s">
        <v>145</v>
      </c>
      <c r="H82" s="22"/>
      <c r="I82" s="6"/>
    </row>
    <row r="83" spans="1:10" ht="33" customHeight="1" x14ac:dyDescent="0.2">
      <c r="A83" s="107"/>
      <c r="B83" s="109"/>
      <c r="C83" s="105"/>
      <c r="D83" s="22">
        <v>45</v>
      </c>
      <c r="E83" s="110" t="s">
        <v>281</v>
      </c>
      <c r="F83" s="111"/>
      <c r="G83" s="32" t="s">
        <v>145</v>
      </c>
      <c r="H83" s="22"/>
      <c r="I83" s="6"/>
    </row>
    <row r="84" spans="1:10" ht="17.25" customHeight="1" x14ac:dyDescent="0.2">
      <c r="A84" s="29"/>
      <c r="B84" s="29"/>
      <c r="C84" s="30"/>
      <c r="D84" s="33"/>
      <c r="E84" s="134" t="str">
        <f>"SKOR MAKSIMAL = "&amp;D83</f>
        <v>SKOR MAKSIMAL = 45</v>
      </c>
      <c r="F84" s="135"/>
      <c r="G84" s="84">
        <f>COUNTA(G36:G83)</f>
        <v>45</v>
      </c>
      <c r="H84" s="84">
        <f>COUNTA(H37:H83)</f>
        <v>0</v>
      </c>
      <c r="I84" s="31"/>
    </row>
    <row r="85" spans="1:10" ht="18" customHeight="1" x14ac:dyDescent="0.2">
      <c r="A85" s="29"/>
      <c r="B85" s="29"/>
      <c r="C85" s="30"/>
      <c r="D85" s="33"/>
      <c r="E85" s="123" t="s">
        <v>220</v>
      </c>
      <c r="F85" s="124"/>
      <c r="G85" s="123">
        <f>G84</f>
        <v>45</v>
      </c>
      <c r="H85" s="124"/>
      <c r="I85" s="30"/>
    </row>
    <row r="86" spans="1:10" ht="15.75" customHeight="1" x14ac:dyDescent="0.2">
      <c r="A86" s="145" t="s">
        <v>164</v>
      </c>
      <c r="B86" s="146"/>
      <c r="C86" s="146"/>
      <c r="D86" s="146"/>
      <c r="E86" s="146"/>
      <c r="F86" s="146"/>
      <c r="G86" s="146"/>
      <c r="H86" s="146"/>
      <c r="I86" s="147"/>
    </row>
    <row r="87" spans="1:10" ht="15" customHeight="1" x14ac:dyDescent="0.2">
      <c r="A87" s="106" t="s">
        <v>50</v>
      </c>
      <c r="B87" s="108" t="s">
        <v>123</v>
      </c>
      <c r="C87" s="104" t="s">
        <v>165</v>
      </c>
      <c r="D87" s="22">
        <v>1</v>
      </c>
      <c r="E87" s="186" t="s">
        <v>166</v>
      </c>
      <c r="F87" s="187"/>
      <c r="G87" s="22" t="s">
        <v>145</v>
      </c>
      <c r="H87" s="5"/>
      <c r="I87" s="6"/>
    </row>
    <row r="88" spans="1:10" ht="15" customHeight="1" x14ac:dyDescent="0.2">
      <c r="A88" s="107"/>
      <c r="B88" s="109"/>
      <c r="C88" s="105"/>
      <c r="D88" s="22">
        <v>2</v>
      </c>
      <c r="E88" s="186" t="s">
        <v>137</v>
      </c>
      <c r="F88" s="187"/>
      <c r="G88" s="22" t="s">
        <v>145</v>
      </c>
      <c r="H88" s="5"/>
      <c r="I88" s="6"/>
      <c r="J88" s="3" t="s">
        <v>89</v>
      </c>
    </row>
    <row r="89" spans="1:10" ht="37.5" customHeight="1" x14ac:dyDescent="0.2">
      <c r="A89" s="116" t="s">
        <v>51</v>
      </c>
      <c r="B89" s="108" t="s">
        <v>125</v>
      </c>
      <c r="C89" s="120" t="s">
        <v>138</v>
      </c>
      <c r="D89" s="22">
        <v>3</v>
      </c>
      <c r="E89" s="110" t="s">
        <v>167</v>
      </c>
      <c r="F89" s="111"/>
      <c r="G89" s="22" t="s">
        <v>145</v>
      </c>
      <c r="H89" s="24"/>
      <c r="I89" s="24"/>
    </row>
    <row r="90" spans="1:10" ht="39.75" customHeight="1" x14ac:dyDescent="0.2">
      <c r="A90" s="116"/>
      <c r="B90" s="112"/>
      <c r="C90" s="120"/>
      <c r="D90" s="22">
        <v>4</v>
      </c>
      <c r="E90" s="110" t="s">
        <v>168</v>
      </c>
      <c r="F90" s="111"/>
      <c r="G90" s="22" t="s">
        <v>145</v>
      </c>
      <c r="H90" s="22"/>
      <c r="I90" s="6"/>
    </row>
    <row r="91" spans="1:10" ht="15" customHeight="1" x14ac:dyDescent="0.2">
      <c r="A91" s="116" t="s">
        <v>64</v>
      </c>
      <c r="B91" s="108" t="s">
        <v>135</v>
      </c>
      <c r="C91" s="120" t="s">
        <v>139</v>
      </c>
      <c r="D91" s="22">
        <v>5</v>
      </c>
      <c r="E91" s="110" t="s">
        <v>169</v>
      </c>
      <c r="F91" s="111"/>
      <c r="G91" s="22" t="s">
        <v>145</v>
      </c>
      <c r="H91" s="24"/>
      <c r="I91" s="24"/>
    </row>
    <row r="92" spans="1:10" ht="27.75" customHeight="1" x14ac:dyDescent="0.2">
      <c r="A92" s="116"/>
      <c r="B92" s="112"/>
      <c r="C92" s="120"/>
      <c r="D92" s="22">
        <v>6</v>
      </c>
      <c r="E92" s="110" t="s">
        <v>170</v>
      </c>
      <c r="F92" s="111"/>
      <c r="G92" s="22" t="s">
        <v>145</v>
      </c>
      <c r="H92" s="22"/>
      <c r="I92" s="6"/>
    </row>
    <row r="93" spans="1:10" ht="27.75" customHeight="1" x14ac:dyDescent="0.2">
      <c r="A93" s="106" t="s">
        <v>65</v>
      </c>
      <c r="B93" s="108" t="s">
        <v>136</v>
      </c>
      <c r="C93" s="113" t="s">
        <v>141</v>
      </c>
      <c r="D93" s="22">
        <v>7</v>
      </c>
      <c r="E93" s="110" t="s">
        <v>171</v>
      </c>
      <c r="F93" s="111"/>
      <c r="G93" s="22" t="s">
        <v>145</v>
      </c>
      <c r="H93" s="32"/>
      <c r="I93" s="24"/>
    </row>
    <row r="94" spans="1:10" ht="27.75" customHeight="1" x14ac:dyDescent="0.2">
      <c r="A94" s="169"/>
      <c r="B94" s="112"/>
      <c r="C94" s="148"/>
      <c r="D94" s="22">
        <v>8</v>
      </c>
      <c r="E94" s="110" t="s">
        <v>172</v>
      </c>
      <c r="F94" s="111"/>
      <c r="G94" s="22" t="s">
        <v>145</v>
      </c>
      <c r="H94" s="22"/>
      <c r="I94" s="6"/>
    </row>
    <row r="95" spans="1:10" ht="27.75" customHeight="1" x14ac:dyDescent="0.2">
      <c r="A95" s="169"/>
      <c r="B95" s="112"/>
      <c r="C95" s="148"/>
      <c r="D95" s="22">
        <v>9</v>
      </c>
      <c r="E95" s="110" t="s">
        <v>173</v>
      </c>
      <c r="F95" s="111"/>
      <c r="G95" s="22" t="s">
        <v>145</v>
      </c>
      <c r="H95" s="22"/>
      <c r="I95" s="6"/>
    </row>
    <row r="96" spans="1:10" ht="45" customHeight="1" x14ac:dyDescent="0.2">
      <c r="A96" s="107"/>
      <c r="B96" s="109"/>
      <c r="C96" s="114"/>
      <c r="D96" s="22">
        <v>10</v>
      </c>
      <c r="E96" s="110" t="s">
        <v>174</v>
      </c>
      <c r="F96" s="111"/>
      <c r="G96" s="22" t="s">
        <v>145</v>
      </c>
      <c r="H96" s="22"/>
      <c r="I96" s="6"/>
    </row>
    <row r="97" spans="1:9" ht="25.5" customHeight="1" x14ac:dyDescent="0.2">
      <c r="A97" s="106" t="s">
        <v>65</v>
      </c>
      <c r="B97" s="108" t="s">
        <v>136</v>
      </c>
      <c r="C97" s="113" t="s">
        <v>262</v>
      </c>
      <c r="D97" s="22">
        <v>7</v>
      </c>
      <c r="E97" s="110" t="s">
        <v>171</v>
      </c>
      <c r="F97" s="111"/>
      <c r="G97" s="22" t="s">
        <v>145</v>
      </c>
      <c r="H97" s="32"/>
      <c r="I97" s="24"/>
    </row>
    <row r="98" spans="1:9" ht="27" customHeight="1" x14ac:dyDescent="0.2">
      <c r="A98" s="169"/>
      <c r="B98" s="112"/>
      <c r="C98" s="148"/>
      <c r="D98" s="22">
        <v>8</v>
      </c>
      <c r="E98" s="110" t="s">
        <v>172</v>
      </c>
      <c r="F98" s="111"/>
      <c r="G98" s="22" t="s">
        <v>145</v>
      </c>
      <c r="H98" s="22"/>
      <c r="I98" s="6"/>
    </row>
    <row r="99" spans="1:9" ht="27" customHeight="1" x14ac:dyDescent="0.2">
      <c r="A99" s="169"/>
      <c r="B99" s="112"/>
      <c r="C99" s="148"/>
      <c r="D99" s="22">
        <v>9</v>
      </c>
      <c r="E99" s="110" t="s">
        <v>173</v>
      </c>
      <c r="F99" s="111"/>
      <c r="G99" s="22" t="s">
        <v>145</v>
      </c>
      <c r="H99" s="22"/>
      <c r="I99" s="6"/>
    </row>
    <row r="100" spans="1:9" ht="40.5" customHeight="1" x14ac:dyDescent="0.2">
      <c r="A100" s="107"/>
      <c r="B100" s="109"/>
      <c r="C100" s="114"/>
      <c r="D100" s="22">
        <v>10</v>
      </c>
      <c r="E100" s="110" t="s">
        <v>174</v>
      </c>
      <c r="F100" s="111"/>
      <c r="G100" s="22" t="s">
        <v>145</v>
      </c>
      <c r="H100" s="22"/>
      <c r="I100" s="6"/>
    </row>
    <row r="101" spans="1:9" x14ac:dyDescent="0.2">
      <c r="A101" s="29"/>
      <c r="B101" s="29"/>
      <c r="C101" s="30"/>
      <c r="D101" s="33"/>
      <c r="E101" s="134" t="str">
        <f>"SKOR MAKSIMAL = "&amp;D100</f>
        <v>SKOR MAKSIMAL = 10</v>
      </c>
      <c r="F101" s="135"/>
      <c r="G101" s="84">
        <f>COUNTA(G87:G100)</f>
        <v>14</v>
      </c>
      <c r="H101" s="84">
        <f>COUNTA(H87:H100)</f>
        <v>0</v>
      </c>
      <c r="I101" s="31"/>
    </row>
    <row r="102" spans="1:9" ht="15" customHeight="1" x14ac:dyDescent="0.2">
      <c r="A102" s="29"/>
      <c r="B102" s="29"/>
      <c r="C102" s="30"/>
      <c r="D102" s="33"/>
      <c r="E102" s="123" t="s">
        <v>59</v>
      </c>
      <c r="F102" s="124"/>
      <c r="G102" s="123">
        <f>G101</f>
        <v>14</v>
      </c>
      <c r="H102" s="124"/>
      <c r="I102" s="30"/>
    </row>
    <row r="103" spans="1:9" ht="15" customHeight="1" x14ac:dyDescent="0.2">
      <c r="A103" s="117" t="s">
        <v>175</v>
      </c>
      <c r="B103" s="118"/>
      <c r="C103" s="118"/>
      <c r="D103" s="118"/>
      <c r="E103" s="118"/>
      <c r="F103" s="118"/>
      <c r="G103" s="118"/>
      <c r="H103" s="118"/>
      <c r="I103" s="119"/>
    </row>
    <row r="104" spans="1:9" ht="15" customHeight="1" x14ac:dyDescent="0.2">
      <c r="A104" s="58" t="s">
        <v>52</v>
      </c>
      <c r="B104" s="71" t="s">
        <v>123</v>
      </c>
      <c r="C104" s="52" t="s">
        <v>142</v>
      </c>
      <c r="D104" s="22">
        <v>1</v>
      </c>
      <c r="E104" s="110" t="s">
        <v>176</v>
      </c>
      <c r="F104" s="111"/>
      <c r="G104" s="22" t="s">
        <v>145</v>
      </c>
      <c r="H104" s="22"/>
      <c r="I104" s="6" t="s">
        <v>89</v>
      </c>
    </row>
    <row r="105" spans="1:9" ht="40.5" customHeight="1" x14ac:dyDescent="0.2">
      <c r="A105" s="59"/>
      <c r="B105" s="70"/>
      <c r="C105" s="54"/>
      <c r="D105" s="22">
        <v>2</v>
      </c>
      <c r="E105" s="110" t="s">
        <v>240</v>
      </c>
      <c r="F105" s="111"/>
      <c r="G105" s="22" t="s">
        <v>145</v>
      </c>
      <c r="H105" s="22"/>
      <c r="I105" s="6"/>
    </row>
    <row r="106" spans="1:9" ht="52.5" customHeight="1" x14ac:dyDescent="0.2">
      <c r="A106" s="65"/>
      <c r="B106" s="74"/>
      <c r="C106" s="53"/>
      <c r="D106" s="22">
        <v>3</v>
      </c>
      <c r="E106" s="110" t="s">
        <v>66</v>
      </c>
      <c r="F106" s="111"/>
      <c r="G106" s="22" t="s">
        <v>145</v>
      </c>
      <c r="H106" s="22"/>
      <c r="I106" s="6"/>
    </row>
    <row r="107" spans="1:9" ht="15" customHeight="1" x14ac:dyDescent="0.2">
      <c r="A107" s="116" t="s">
        <v>53</v>
      </c>
      <c r="B107" s="71" t="s">
        <v>125</v>
      </c>
      <c r="C107" s="113" t="s">
        <v>177</v>
      </c>
      <c r="D107" s="22">
        <v>4</v>
      </c>
      <c r="E107" s="110" t="s">
        <v>100</v>
      </c>
      <c r="F107" s="111"/>
      <c r="G107" s="22" t="s">
        <v>145</v>
      </c>
      <c r="H107" s="22"/>
      <c r="I107" s="6"/>
    </row>
    <row r="108" spans="1:9" ht="40.5" customHeight="1" x14ac:dyDescent="0.2">
      <c r="A108" s="116"/>
      <c r="B108" s="74"/>
      <c r="C108" s="114"/>
      <c r="D108" s="22">
        <v>5</v>
      </c>
      <c r="E108" s="110" t="s">
        <v>204</v>
      </c>
      <c r="F108" s="111"/>
      <c r="G108" s="22" t="s">
        <v>145</v>
      </c>
      <c r="H108" s="22"/>
      <c r="I108" s="6"/>
    </row>
    <row r="109" spans="1:9" x14ac:dyDescent="0.2">
      <c r="A109" s="29"/>
      <c r="B109" s="29"/>
      <c r="C109" s="30"/>
      <c r="D109" s="33"/>
      <c r="E109" s="134" t="str">
        <f>"SKOR MAKSIMAL = "&amp;D108</f>
        <v>SKOR MAKSIMAL = 5</v>
      </c>
      <c r="F109" s="135"/>
      <c r="G109" s="84">
        <f>COUNTA(G104:G108)</f>
        <v>5</v>
      </c>
      <c r="H109" s="84">
        <f>COUNTA(H104:H108)</f>
        <v>0</v>
      </c>
      <c r="I109" s="31"/>
    </row>
    <row r="110" spans="1:9" ht="15" customHeight="1" x14ac:dyDescent="0.2">
      <c r="A110" s="29"/>
      <c r="B110" s="29"/>
      <c r="C110" s="30"/>
      <c r="D110" s="33"/>
      <c r="E110" s="123" t="s">
        <v>220</v>
      </c>
      <c r="F110" s="124"/>
      <c r="G110" s="123">
        <f>G109</f>
        <v>5</v>
      </c>
      <c r="H110" s="124"/>
      <c r="I110" s="30"/>
    </row>
    <row r="111" spans="1:9" ht="15" customHeight="1" x14ac:dyDescent="0.2">
      <c r="A111" s="117" t="s">
        <v>178</v>
      </c>
      <c r="B111" s="118"/>
      <c r="C111" s="118"/>
      <c r="D111" s="118"/>
      <c r="E111" s="118"/>
      <c r="F111" s="118"/>
      <c r="G111" s="118"/>
      <c r="H111" s="118"/>
      <c r="I111" s="119"/>
    </row>
    <row r="112" spans="1:9" ht="15" customHeight="1" x14ac:dyDescent="0.2">
      <c r="A112" s="116" t="s">
        <v>54</v>
      </c>
      <c r="B112" s="108" t="s">
        <v>123</v>
      </c>
      <c r="C112" s="120" t="s">
        <v>179</v>
      </c>
      <c r="D112" s="22">
        <v>1</v>
      </c>
      <c r="E112" s="110" t="s">
        <v>180</v>
      </c>
      <c r="F112" s="111"/>
      <c r="G112" s="22" t="s">
        <v>145</v>
      </c>
      <c r="H112" s="22"/>
      <c r="I112" s="6"/>
    </row>
    <row r="113" spans="1:9" ht="39.75" customHeight="1" x14ac:dyDescent="0.2">
      <c r="A113" s="116"/>
      <c r="B113" s="109"/>
      <c r="C113" s="120"/>
      <c r="D113" s="22">
        <v>2</v>
      </c>
      <c r="E113" s="110" t="s">
        <v>181</v>
      </c>
      <c r="F113" s="111"/>
      <c r="G113" s="22" t="s">
        <v>145</v>
      </c>
      <c r="H113" s="22"/>
      <c r="I113" s="6"/>
    </row>
    <row r="114" spans="1:9" ht="15" customHeight="1" x14ac:dyDescent="0.2">
      <c r="A114" s="116" t="s">
        <v>55</v>
      </c>
      <c r="B114" s="108" t="s">
        <v>125</v>
      </c>
      <c r="C114" s="113" t="s">
        <v>182</v>
      </c>
      <c r="D114" s="22">
        <v>3</v>
      </c>
      <c r="E114" s="110" t="s">
        <v>241</v>
      </c>
      <c r="F114" s="111"/>
      <c r="G114" s="22" t="s">
        <v>145</v>
      </c>
      <c r="H114" s="79"/>
      <c r="I114" s="79"/>
    </row>
    <row r="115" spans="1:9" ht="12.75" customHeight="1" x14ac:dyDescent="0.2">
      <c r="A115" s="116"/>
      <c r="B115" s="112"/>
      <c r="C115" s="148"/>
      <c r="D115" s="22">
        <v>4</v>
      </c>
      <c r="E115" s="110" t="s">
        <v>242</v>
      </c>
      <c r="F115" s="111"/>
      <c r="G115" s="22" t="s">
        <v>145</v>
      </c>
      <c r="H115" s="32"/>
      <c r="I115" s="24"/>
    </row>
    <row r="116" spans="1:9" ht="25.5" customHeight="1" x14ac:dyDescent="0.2">
      <c r="A116" s="116"/>
      <c r="B116" s="112"/>
      <c r="C116" s="148"/>
      <c r="D116" s="22">
        <v>5</v>
      </c>
      <c r="E116" s="125" t="s">
        <v>247</v>
      </c>
      <c r="F116" s="127"/>
      <c r="G116" s="22" t="s">
        <v>145</v>
      </c>
      <c r="H116" s="32"/>
      <c r="I116" s="24"/>
    </row>
    <row r="117" spans="1:9" ht="12.75" customHeight="1" x14ac:dyDescent="0.2">
      <c r="A117" s="116"/>
      <c r="B117" s="109"/>
      <c r="C117" s="114"/>
      <c r="D117" s="22">
        <v>6</v>
      </c>
      <c r="E117" s="125" t="s">
        <v>243</v>
      </c>
      <c r="F117" s="127"/>
      <c r="G117" s="22" t="s">
        <v>145</v>
      </c>
      <c r="H117" s="32"/>
      <c r="I117" s="24"/>
    </row>
    <row r="118" spans="1:9" ht="15" customHeight="1" x14ac:dyDescent="0.2">
      <c r="A118" s="116" t="s">
        <v>56</v>
      </c>
      <c r="B118" s="71" t="s">
        <v>135</v>
      </c>
      <c r="C118" s="68" t="s">
        <v>183</v>
      </c>
      <c r="D118" s="125" t="s">
        <v>185</v>
      </c>
      <c r="E118" s="126"/>
      <c r="F118" s="127"/>
      <c r="G118" s="31"/>
      <c r="H118" s="31"/>
      <c r="I118" s="31"/>
    </row>
    <row r="119" spans="1:9" ht="26.25" customHeight="1" x14ac:dyDescent="0.2">
      <c r="A119" s="116"/>
      <c r="B119" s="59"/>
      <c r="C119" s="121"/>
      <c r="D119" s="22">
        <v>7</v>
      </c>
      <c r="E119" s="80" t="s">
        <v>4</v>
      </c>
      <c r="F119" s="81" t="s">
        <v>184</v>
      </c>
      <c r="G119" s="22" t="s">
        <v>145</v>
      </c>
      <c r="H119" s="22"/>
      <c r="I119" s="6"/>
    </row>
    <row r="120" spans="1:9" ht="72" customHeight="1" x14ac:dyDescent="0.2">
      <c r="A120" s="116"/>
      <c r="B120" s="65"/>
      <c r="C120" s="122"/>
      <c r="D120" s="22">
        <v>8</v>
      </c>
      <c r="E120" s="80" t="s">
        <v>5</v>
      </c>
      <c r="F120" s="81" t="s">
        <v>187</v>
      </c>
      <c r="G120" s="22" t="s">
        <v>145</v>
      </c>
      <c r="H120" s="22"/>
      <c r="I120" s="6"/>
    </row>
    <row r="121" spans="1:9" ht="26.25" customHeight="1" x14ac:dyDescent="0.2">
      <c r="A121" s="116" t="s">
        <v>57</v>
      </c>
      <c r="B121" s="70" t="s">
        <v>136</v>
      </c>
      <c r="C121" s="52" t="s">
        <v>186</v>
      </c>
      <c r="D121" s="128" t="s">
        <v>188</v>
      </c>
      <c r="E121" s="129"/>
      <c r="F121" s="130"/>
      <c r="G121" s="33"/>
      <c r="H121" s="33"/>
      <c r="I121" s="31"/>
    </row>
    <row r="122" spans="1:9" ht="15" customHeight="1" x14ac:dyDescent="0.2">
      <c r="A122" s="116"/>
      <c r="B122" s="70"/>
      <c r="C122" s="54"/>
      <c r="D122" s="22">
        <v>9</v>
      </c>
      <c r="E122" s="80" t="s">
        <v>4</v>
      </c>
      <c r="F122" s="82" t="s">
        <v>189</v>
      </c>
      <c r="G122" s="34" t="s">
        <v>145</v>
      </c>
      <c r="H122" s="34"/>
      <c r="I122" s="18"/>
    </row>
    <row r="123" spans="1:9" ht="15" customHeight="1" x14ac:dyDescent="0.2">
      <c r="A123" s="116"/>
      <c r="B123" s="70"/>
      <c r="C123" s="54"/>
      <c r="D123" s="22">
        <v>10</v>
      </c>
      <c r="E123" s="80" t="s">
        <v>5</v>
      </c>
      <c r="F123" s="82" t="s">
        <v>190</v>
      </c>
      <c r="G123" s="34" t="s">
        <v>145</v>
      </c>
      <c r="H123" s="34"/>
      <c r="I123" s="18"/>
    </row>
    <row r="124" spans="1:9" ht="15" customHeight="1" x14ac:dyDescent="0.2">
      <c r="A124" s="116"/>
      <c r="B124" s="70"/>
      <c r="C124" s="54"/>
      <c r="D124" s="22">
        <v>11</v>
      </c>
      <c r="E124" s="80" t="s">
        <v>6</v>
      </c>
      <c r="F124" s="82" t="s">
        <v>191</v>
      </c>
      <c r="G124" s="34" t="s">
        <v>145</v>
      </c>
      <c r="H124" s="34"/>
      <c r="I124" s="18"/>
    </row>
    <row r="125" spans="1:9" ht="15" customHeight="1" x14ac:dyDescent="0.2">
      <c r="A125" s="116"/>
      <c r="B125" s="74"/>
      <c r="C125" s="53"/>
      <c r="D125" s="22">
        <v>12</v>
      </c>
      <c r="E125" s="80" t="s">
        <v>7</v>
      </c>
      <c r="F125" s="82" t="s">
        <v>192</v>
      </c>
      <c r="G125" s="34" t="s">
        <v>145</v>
      </c>
      <c r="H125" s="34"/>
      <c r="I125" s="18"/>
    </row>
    <row r="126" spans="1:9" ht="39" customHeight="1" x14ac:dyDescent="0.2">
      <c r="A126" s="116" t="s">
        <v>58</v>
      </c>
      <c r="B126" s="70" t="s">
        <v>140</v>
      </c>
      <c r="C126" s="113" t="s">
        <v>193</v>
      </c>
      <c r="D126" s="22">
        <v>13</v>
      </c>
      <c r="E126" s="110" t="s">
        <v>83</v>
      </c>
      <c r="F126" s="111"/>
      <c r="G126" s="34" t="s">
        <v>145</v>
      </c>
      <c r="H126" s="34"/>
      <c r="I126" s="18"/>
    </row>
    <row r="127" spans="1:9" ht="51" customHeight="1" x14ac:dyDescent="0.2">
      <c r="A127" s="116"/>
      <c r="B127" s="70"/>
      <c r="C127" s="114"/>
      <c r="D127" s="22">
        <v>14</v>
      </c>
      <c r="E127" s="110" t="s">
        <v>84</v>
      </c>
      <c r="F127" s="111"/>
      <c r="G127" s="34" t="s">
        <v>145</v>
      </c>
      <c r="H127" s="34"/>
      <c r="I127" s="18"/>
    </row>
    <row r="128" spans="1:9" ht="39.75" customHeight="1" x14ac:dyDescent="0.2">
      <c r="A128" s="60" t="s">
        <v>93</v>
      </c>
      <c r="B128" s="73" t="s">
        <v>143</v>
      </c>
      <c r="C128" s="53" t="s">
        <v>194</v>
      </c>
      <c r="D128" s="22">
        <v>15</v>
      </c>
      <c r="E128" s="125" t="s">
        <v>196</v>
      </c>
      <c r="F128" s="127"/>
      <c r="G128" s="34" t="s">
        <v>145</v>
      </c>
      <c r="H128" s="34"/>
      <c r="I128" s="18"/>
    </row>
    <row r="129" spans="1:9" ht="39.75" customHeight="1" x14ac:dyDescent="0.2">
      <c r="A129" s="59" t="s">
        <v>199</v>
      </c>
      <c r="B129" s="70" t="s">
        <v>144</v>
      </c>
      <c r="C129" s="113" t="s">
        <v>195</v>
      </c>
      <c r="D129" s="22">
        <v>16</v>
      </c>
      <c r="E129" s="110" t="s">
        <v>73</v>
      </c>
      <c r="F129" s="111"/>
      <c r="G129" s="34" t="s">
        <v>145</v>
      </c>
      <c r="H129" s="34"/>
      <c r="I129" s="18"/>
    </row>
    <row r="130" spans="1:9" ht="39" customHeight="1" x14ac:dyDescent="0.2">
      <c r="A130" s="83"/>
      <c r="B130" s="70"/>
      <c r="C130" s="148"/>
      <c r="D130" s="22">
        <v>17</v>
      </c>
      <c r="E130" s="110" t="s">
        <v>74</v>
      </c>
      <c r="F130" s="111"/>
      <c r="G130" s="34" t="s">
        <v>145</v>
      </c>
      <c r="H130" s="34"/>
      <c r="I130" s="18"/>
    </row>
    <row r="131" spans="1:9" ht="27" customHeight="1" x14ac:dyDescent="0.2">
      <c r="A131" s="83"/>
      <c r="B131" s="70"/>
      <c r="C131" s="148"/>
      <c r="D131" s="22">
        <v>18</v>
      </c>
      <c r="E131" s="110" t="s">
        <v>75</v>
      </c>
      <c r="F131" s="111"/>
      <c r="G131" s="34" t="s">
        <v>145</v>
      </c>
      <c r="H131" s="34"/>
      <c r="I131" s="18"/>
    </row>
    <row r="132" spans="1:9" ht="51.75" customHeight="1" x14ac:dyDescent="0.2">
      <c r="A132" s="83"/>
      <c r="B132" s="70"/>
      <c r="C132" s="114"/>
      <c r="D132" s="22">
        <v>19</v>
      </c>
      <c r="E132" s="110" t="s">
        <v>85</v>
      </c>
      <c r="F132" s="111"/>
      <c r="G132" s="34" t="s">
        <v>145</v>
      </c>
      <c r="H132" s="34"/>
      <c r="I132" s="18"/>
    </row>
    <row r="133" spans="1:9" x14ac:dyDescent="0.2">
      <c r="A133" s="29"/>
      <c r="B133" s="29"/>
      <c r="C133" s="30"/>
      <c r="D133" s="33"/>
      <c r="E133" s="134" t="str">
        <f>"SKOR MAKSIMAL = "&amp;D132</f>
        <v>SKOR MAKSIMAL = 19</v>
      </c>
      <c r="F133" s="135"/>
      <c r="G133" s="84">
        <f>COUNTA(G112:G132)</f>
        <v>19</v>
      </c>
      <c r="H133" s="84">
        <f>COUNTA(H112:H132)</f>
        <v>0</v>
      </c>
      <c r="I133" s="31"/>
    </row>
    <row r="134" spans="1:9" ht="15" customHeight="1" x14ac:dyDescent="0.2">
      <c r="A134" s="29"/>
      <c r="B134" s="29"/>
      <c r="C134" s="30"/>
      <c r="D134" s="33"/>
      <c r="E134" s="123" t="s">
        <v>220</v>
      </c>
      <c r="F134" s="124"/>
      <c r="G134" s="123">
        <f>G133</f>
        <v>19</v>
      </c>
      <c r="H134" s="124"/>
      <c r="I134" s="30"/>
    </row>
    <row r="135" spans="1:9" ht="15" customHeight="1" x14ac:dyDescent="0.2">
      <c r="A135" s="145" t="s">
        <v>197</v>
      </c>
      <c r="B135" s="146"/>
      <c r="C135" s="146"/>
      <c r="D135" s="146"/>
      <c r="E135" s="146"/>
      <c r="F135" s="146"/>
      <c r="G135" s="146"/>
      <c r="H135" s="146"/>
      <c r="I135" s="147"/>
    </row>
    <row r="136" spans="1:9" ht="52.5" customHeight="1" x14ac:dyDescent="0.2">
      <c r="A136" s="55"/>
      <c r="B136" s="78"/>
      <c r="C136" s="115" t="s">
        <v>198</v>
      </c>
      <c r="D136" s="115"/>
      <c r="E136" s="115"/>
      <c r="F136" s="115"/>
      <c r="G136" s="56"/>
      <c r="H136" s="56"/>
      <c r="I136" s="57"/>
    </row>
    <row r="137" spans="1:9" ht="25.5" customHeight="1" x14ac:dyDescent="0.2">
      <c r="A137" s="60" t="s">
        <v>67</v>
      </c>
      <c r="B137" s="71" t="s">
        <v>123</v>
      </c>
      <c r="C137" s="61" t="s">
        <v>200</v>
      </c>
      <c r="D137" s="22">
        <v>1</v>
      </c>
      <c r="E137" s="110" t="s">
        <v>201</v>
      </c>
      <c r="F137" s="111"/>
      <c r="G137" s="22" t="s">
        <v>145</v>
      </c>
      <c r="H137" s="22"/>
      <c r="I137" s="6"/>
    </row>
    <row r="138" spans="1:9" ht="51.75" customHeight="1" x14ac:dyDescent="0.2">
      <c r="A138" s="60" t="s">
        <v>68</v>
      </c>
      <c r="B138" s="71" t="s">
        <v>125</v>
      </c>
      <c r="C138" s="62" t="s">
        <v>248</v>
      </c>
      <c r="D138" s="22">
        <v>2</v>
      </c>
      <c r="E138" s="110" t="s">
        <v>202</v>
      </c>
      <c r="F138" s="111"/>
      <c r="G138" s="22" t="s">
        <v>145</v>
      </c>
      <c r="H138" s="22"/>
      <c r="I138" s="6"/>
    </row>
    <row r="139" spans="1:9" x14ac:dyDescent="0.2">
      <c r="A139" s="29"/>
      <c r="B139" s="29"/>
      <c r="C139" s="30"/>
      <c r="D139" s="33"/>
      <c r="E139" s="134" t="str">
        <f>"SKOR MAKSIMAL = "&amp;D138</f>
        <v>SKOR MAKSIMAL = 2</v>
      </c>
      <c r="F139" s="135"/>
      <c r="G139" s="84">
        <f>COUNTA(G137:G138)</f>
        <v>2</v>
      </c>
      <c r="H139" s="84">
        <f>COUNTA(H137:H138)</f>
        <v>0</v>
      </c>
      <c r="I139" s="31"/>
    </row>
    <row r="140" spans="1:9" ht="15" customHeight="1" x14ac:dyDescent="0.2">
      <c r="A140" s="29"/>
      <c r="B140" s="29"/>
      <c r="C140" s="30"/>
      <c r="D140" s="33"/>
      <c r="E140" s="123" t="s">
        <v>220</v>
      </c>
      <c r="F140" s="124"/>
      <c r="G140" s="123">
        <f>G139</f>
        <v>2</v>
      </c>
      <c r="H140" s="124"/>
      <c r="I140" s="30"/>
    </row>
    <row r="141" spans="1:9" x14ac:dyDescent="0.2">
      <c r="A141" s="131" t="s">
        <v>205</v>
      </c>
      <c r="B141" s="132"/>
      <c r="C141" s="132"/>
      <c r="D141" s="132"/>
      <c r="E141" s="132"/>
      <c r="F141" s="132"/>
      <c r="G141" s="132"/>
      <c r="H141" s="132"/>
      <c r="I141" s="133"/>
    </row>
    <row r="142" spans="1:9" ht="39" customHeight="1" x14ac:dyDescent="0.2">
      <c r="A142" s="75" t="s">
        <v>69</v>
      </c>
      <c r="B142" s="35" t="s">
        <v>123</v>
      </c>
      <c r="C142" s="62" t="s">
        <v>206</v>
      </c>
      <c r="D142" s="28">
        <v>1</v>
      </c>
      <c r="E142" s="110" t="s">
        <v>209</v>
      </c>
      <c r="F142" s="111"/>
      <c r="G142" s="28" t="s">
        <v>145</v>
      </c>
      <c r="H142" s="22"/>
      <c r="I142" s="8"/>
    </row>
    <row r="143" spans="1:9" ht="72" customHeight="1" x14ac:dyDescent="0.2">
      <c r="A143" s="75" t="s">
        <v>70</v>
      </c>
      <c r="B143" s="35" t="s">
        <v>125</v>
      </c>
      <c r="C143" s="62" t="s">
        <v>207</v>
      </c>
      <c r="D143" s="28">
        <v>2</v>
      </c>
      <c r="E143" s="110" t="s">
        <v>210</v>
      </c>
      <c r="F143" s="111"/>
      <c r="G143" s="28" t="s">
        <v>145</v>
      </c>
      <c r="H143" s="22"/>
      <c r="I143" s="8"/>
    </row>
    <row r="144" spans="1:9" ht="27.75" customHeight="1" x14ac:dyDescent="0.2">
      <c r="A144" s="75" t="s">
        <v>71</v>
      </c>
      <c r="B144" s="35" t="s">
        <v>135</v>
      </c>
      <c r="C144" s="62" t="s">
        <v>208</v>
      </c>
      <c r="D144" s="28">
        <v>3</v>
      </c>
      <c r="E144" s="110" t="s">
        <v>211</v>
      </c>
      <c r="F144" s="111"/>
      <c r="G144" s="28" t="s">
        <v>145</v>
      </c>
      <c r="H144" s="22"/>
      <c r="I144" s="8"/>
    </row>
    <row r="145" spans="1:10" x14ac:dyDescent="0.2">
      <c r="A145" s="29"/>
      <c r="B145" s="139"/>
      <c r="C145" s="140"/>
      <c r="D145" s="33"/>
      <c r="E145" s="134" t="str">
        <f>"SKOR MAKSIMAL = "&amp;D144</f>
        <v>SKOR MAKSIMAL = 3</v>
      </c>
      <c r="F145" s="135"/>
      <c r="G145" s="84">
        <f>COUNTA(G142:G144)</f>
        <v>3</v>
      </c>
      <c r="H145" s="84">
        <f>COUNTA(H142:H144)</f>
        <v>0</v>
      </c>
      <c r="I145" s="31"/>
    </row>
    <row r="146" spans="1:10" ht="15" customHeight="1" x14ac:dyDescent="0.2">
      <c r="A146" s="29"/>
      <c r="B146" s="139"/>
      <c r="C146" s="140"/>
      <c r="D146" s="33"/>
      <c r="E146" s="123" t="s">
        <v>220</v>
      </c>
      <c r="F146" s="124"/>
      <c r="G146" s="123">
        <f>G145</f>
        <v>3</v>
      </c>
      <c r="H146" s="124"/>
      <c r="I146" s="30"/>
    </row>
    <row r="147" spans="1:10" ht="15" customHeight="1" x14ac:dyDescent="0.2">
      <c r="A147" s="136" t="s">
        <v>76</v>
      </c>
      <c r="B147" s="137"/>
      <c r="C147" s="137"/>
      <c r="D147" s="137"/>
      <c r="E147" s="137"/>
      <c r="F147" s="137"/>
      <c r="G147" s="137"/>
      <c r="H147" s="137"/>
      <c r="I147" s="138"/>
    </row>
    <row r="148" spans="1:10" ht="15" customHeight="1" x14ac:dyDescent="0.2">
      <c r="A148" s="75" t="s">
        <v>72</v>
      </c>
      <c r="B148" s="141" t="s">
        <v>212</v>
      </c>
      <c r="C148" s="142"/>
      <c r="D148" s="28">
        <v>1</v>
      </c>
      <c r="E148" s="110" t="s">
        <v>251</v>
      </c>
      <c r="F148" s="111"/>
      <c r="G148" s="28" t="s">
        <v>145</v>
      </c>
      <c r="H148" s="22"/>
      <c r="I148" s="76"/>
    </row>
    <row r="149" spans="1:10" ht="15" customHeight="1" x14ac:dyDescent="0.2">
      <c r="A149" s="75"/>
      <c r="B149" s="91"/>
      <c r="C149" s="92"/>
      <c r="D149" s="28">
        <v>2</v>
      </c>
      <c r="E149" s="110" t="s">
        <v>252</v>
      </c>
      <c r="F149" s="111"/>
      <c r="G149" s="28" t="s">
        <v>145</v>
      </c>
      <c r="H149" s="22"/>
      <c r="I149" s="76"/>
    </row>
    <row r="150" spans="1:10" ht="15" customHeight="1" x14ac:dyDescent="0.2">
      <c r="A150" s="75"/>
      <c r="B150" s="91"/>
      <c r="C150" s="92"/>
      <c r="D150" s="28">
        <v>3</v>
      </c>
      <c r="E150" s="110" t="s">
        <v>253</v>
      </c>
      <c r="F150" s="111"/>
      <c r="G150" s="28" t="s">
        <v>145</v>
      </c>
      <c r="H150" s="22"/>
      <c r="I150" s="76"/>
    </row>
    <row r="151" spans="1:10" ht="15" customHeight="1" x14ac:dyDescent="0.2">
      <c r="A151" s="75"/>
      <c r="B151" s="91"/>
      <c r="C151" s="92"/>
      <c r="D151" s="28">
        <v>4</v>
      </c>
      <c r="E151" s="110" t="s">
        <v>254</v>
      </c>
      <c r="F151" s="111"/>
      <c r="G151" s="28" t="s">
        <v>145</v>
      </c>
      <c r="H151" s="22"/>
      <c r="I151" s="76"/>
    </row>
    <row r="152" spans="1:10" ht="15" customHeight="1" x14ac:dyDescent="0.2">
      <c r="A152" s="75"/>
      <c r="B152" s="91"/>
      <c r="C152" s="92"/>
      <c r="D152" s="28">
        <v>5</v>
      </c>
      <c r="E152" s="110" t="s">
        <v>255</v>
      </c>
      <c r="F152" s="111"/>
      <c r="G152" s="28" t="s">
        <v>145</v>
      </c>
      <c r="H152" s="22"/>
      <c r="I152" s="76"/>
    </row>
    <row r="153" spans="1:10" ht="15" customHeight="1" x14ac:dyDescent="0.2">
      <c r="A153" s="75"/>
      <c r="B153" s="91"/>
      <c r="C153" s="92"/>
      <c r="D153" s="28">
        <v>6</v>
      </c>
      <c r="E153" s="110" t="s">
        <v>256</v>
      </c>
      <c r="F153" s="111"/>
      <c r="G153" s="28" t="s">
        <v>145</v>
      </c>
      <c r="H153" s="22"/>
      <c r="I153" s="76"/>
    </row>
    <row r="154" spans="1:10" ht="15" customHeight="1" x14ac:dyDescent="0.2">
      <c r="A154" s="75"/>
      <c r="B154" s="91"/>
      <c r="C154" s="92"/>
      <c r="D154" s="28">
        <v>7</v>
      </c>
      <c r="E154" s="110" t="s">
        <v>257</v>
      </c>
      <c r="F154" s="111"/>
      <c r="G154" s="28" t="s">
        <v>145</v>
      </c>
      <c r="H154" s="22"/>
      <c r="I154" s="76"/>
    </row>
    <row r="155" spans="1:10" ht="15" customHeight="1" x14ac:dyDescent="0.2">
      <c r="A155" s="75"/>
      <c r="B155" s="91"/>
      <c r="C155" s="92"/>
      <c r="D155" s="28">
        <v>8</v>
      </c>
      <c r="E155" s="110" t="s">
        <v>213</v>
      </c>
      <c r="F155" s="111"/>
      <c r="G155" s="28" t="s">
        <v>145</v>
      </c>
      <c r="H155" s="22"/>
      <c r="I155" s="76"/>
    </row>
    <row r="156" spans="1:10" ht="15" customHeight="1" x14ac:dyDescent="0.2">
      <c r="A156" s="77"/>
      <c r="B156" s="143"/>
      <c r="C156" s="144"/>
      <c r="D156" s="28">
        <v>9</v>
      </c>
      <c r="E156" s="110" t="s">
        <v>214</v>
      </c>
      <c r="F156" s="111"/>
      <c r="G156" s="28" t="s">
        <v>145</v>
      </c>
      <c r="H156" s="22"/>
      <c r="I156" s="76"/>
    </row>
    <row r="157" spans="1:10" ht="15" customHeight="1" x14ac:dyDescent="0.2">
      <c r="A157" s="77"/>
      <c r="B157" s="143"/>
      <c r="C157" s="144"/>
      <c r="D157" s="28">
        <v>10</v>
      </c>
      <c r="E157" s="110" t="s">
        <v>215</v>
      </c>
      <c r="F157" s="111"/>
      <c r="G157" s="28" t="s">
        <v>145</v>
      </c>
      <c r="H157" s="22"/>
      <c r="I157" s="76"/>
    </row>
    <row r="158" spans="1:10" ht="26.25" customHeight="1" x14ac:dyDescent="0.2">
      <c r="A158" s="77"/>
      <c r="B158" s="143"/>
      <c r="C158" s="144"/>
      <c r="D158" s="28">
        <v>11</v>
      </c>
      <c r="E158" s="110" t="s">
        <v>249</v>
      </c>
      <c r="F158" s="111"/>
      <c r="G158" s="28" t="s">
        <v>145</v>
      </c>
      <c r="H158" s="22"/>
      <c r="I158" s="76"/>
      <c r="J158" s="3" t="s">
        <v>89</v>
      </c>
    </row>
    <row r="159" spans="1:10" x14ac:dyDescent="0.2">
      <c r="A159" s="29"/>
      <c r="B159" s="139"/>
      <c r="C159" s="140"/>
      <c r="D159" s="33"/>
      <c r="E159" s="134" t="str">
        <f>"SKOR MAKSIMAL = "&amp;D158</f>
        <v>SKOR MAKSIMAL = 11</v>
      </c>
      <c r="F159" s="135"/>
      <c r="G159" s="84">
        <f>COUNTA(G148:G158)</f>
        <v>11</v>
      </c>
      <c r="H159" s="84">
        <f>COUNTA(H148:H158)</f>
        <v>0</v>
      </c>
      <c r="I159" s="31"/>
    </row>
    <row r="160" spans="1:10" ht="15" customHeight="1" x14ac:dyDescent="0.2">
      <c r="A160" s="29"/>
      <c r="B160" s="139"/>
      <c r="C160" s="140"/>
      <c r="D160" s="33"/>
      <c r="E160" s="123" t="s">
        <v>220</v>
      </c>
      <c r="F160" s="124"/>
      <c r="G160" s="123">
        <f>G159</f>
        <v>11</v>
      </c>
      <c r="H160" s="124"/>
      <c r="I160" s="30"/>
    </row>
    <row r="162" spans="3:9" x14ac:dyDescent="0.2">
      <c r="C162" s="39"/>
      <c r="F162" s="16"/>
      <c r="G162" s="3" t="s">
        <v>261</v>
      </c>
      <c r="H162" s="16"/>
      <c r="I162" s="16"/>
    </row>
    <row r="163" spans="3:9" x14ac:dyDescent="0.2">
      <c r="C163" s="39"/>
      <c r="F163" s="16"/>
      <c r="G163" s="38" t="s">
        <v>260</v>
      </c>
      <c r="H163" s="16"/>
      <c r="I163" s="16"/>
    </row>
    <row r="164" spans="3:9" x14ac:dyDescent="0.2">
      <c r="C164" s="39"/>
      <c r="F164" s="16"/>
      <c r="G164" s="38"/>
      <c r="H164" s="16"/>
      <c r="I164" s="16"/>
    </row>
    <row r="165" spans="3:9" x14ac:dyDescent="0.2">
      <c r="C165" s="39"/>
      <c r="F165" s="16"/>
      <c r="G165" s="38"/>
      <c r="H165" s="16"/>
      <c r="I165" s="16"/>
    </row>
    <row r="166" spans="3:9" x14ac:dyDescent="0.2">
      <c r="C166" s="39"/>
      <c r="F166" s="16"/>
      <c r="G166" s="38"/>
      <c r="H166" s="16"/>
      <c r="I166" s="16"/>
    </row>
    <row r="167" spans="3:9" x14ac:dyDescent="0.2">
      <c r="C167" s="39"/>
      <c r="F167" s="16"/>
      <c r="G167" s="38" t="str">
        <f>Biodata!E36</f>
        <v>Drs. KASRIP, M.M.</v>
      </c>
      <c r="H167" s="16"/>
      <c r="I167" s="16"/>
    </row>
    <row r="168" spans="3:9" x14ac:dyDescent="0.2">
      <c r="C168" s="39"/>
      <c r="F168" s="16"/>
      <c r="G168" s="38" t="str">
        <f>"NIP "&amp;Biodata!E37</f>
        <v>NIP 19580712 198603 1 021</v>
      </c>
      <c r="H168" s="16"/>
      <c r="I168" s="16"/>
    </row>
    <row r="169" spans="3:9" x14ac:dyDescent="0.2">
      <c r="C169" s="16"/>
      <c r="F169" s="16"/>
      <c r="G169" s="16"/>
      <c r="H169" s="16"/>
      <c r="I169" s="16"/>
    </row>
  </sheetData>
  <mergeCells count="202">
    <mergeCell ref="E142:F142"/>
    <mergeCell ref="E143:F143"/>
    <mergeCell ref="E144:F144"/>
    <mergeCell ref="E148:F148"/>
    <mergeCell ref="E156:F156"/>
    <mergeCell ref="E157:F157"/>
    <mergeCell ref="E158:F158"/>
    <mergeCell ref="E159:F159"/>
    <mergeCell ref="E160:F160"/>
    <mergeCell ref="E149:F149"/>
    <mergeCell ref="E150:F150"/>
    <mergeCell ref="E151:F151"/>
    <mergeCell ref="E155:F155"/>
    <mergeCell ref="E152:F152"/>
    <mergeCell ref="E153:F153"/>
    <mergeCell ref="E154:F154"/>
    <mergeCell ref="E117:F117"/>
    <mergeCell ref="E126:F126"/>
    <mergeCell ref="E127:F127"/>
    <mergeCell ref="E137:F137"/>
    <mergeCell ref="E133:F133"/>
    <mergeCell ref="E134:F134"/>
    <mergeCell ref="E140:F140"/>
    <mergeCell ref="E130:F130"/>
    <mergeCell ref="E131:F131"/>
    <mergeCell ref="E132:F132"/>
    <mergeCell ref="E105:F105"/>
    <mergeCell ref="E110:F110"/>
    <mergeCell ref="B112:B113"/>
    <mergeCell ref="E112:F112"/>
    <mergeCell ref="E113:F113"/>
    <mergeCell ref="E109:F109"/>
    <mergeCell ref="A103:I103"/>
    <mergeCell ref="E115:F115"/>
    <mergeCell ref="E116:F116"/>
    <mergeCell ref="E101:F101"/>
    <mergeCell ref="E102:F102"/>
    <mergeCell ref="E94:F94"/>
    <mergeCell ref="E95:F95"/>
    <mergeCell ref="E96:F96"/>
    <mergeCell ref="A86:I86"/>
    <mergeCell ref="E104:F104"/>
    <mergeCell ref="B97:B100"/>
    <mergeCell ref="E98:F98"/>
    <mergeCell ref="E99:F99"/>
    <mergeCell ref="E100:F100"/>
    <mergeCell ref="E76:F76"/>
    <mergeCell ref="E81:F81"/>
    <mergeCell ref="E92:F92"/>
    <mergeCell ref="B91:B92"/>
    <mergeCell ref="E85:F85"/>
    <mergeCell ref="B87:B88"/>
    <mergeCell ref="E87:F87"/>
    <mergeCell ref="E88:F88"/>
    <mergeCell ref="E89:F89"/>
    <mergeCell ref="E77:F77"/>
    <mergeCell ref="E78:F78"/>
    <mergeCell ref="E71:F71"/>
    <mergeCell ref="E73:F73"/>
    <mergeCell ref="E72:F72"/>
    <mergeCell ref="E57:F57"/>
    <mergeCell ref="E59:F59"/>
    <mergeCell ref="E60:F60"/>
    <mergeCell ref="E61:F61"/>
    <mergeCell ref="E62:F62"/>
    <mergeCell ref="E75:F75"/>
    <mergeCell ref="E74:F74"/>
    <mergeCell ref="E28:F28"/>
    <mergeCell ref="E31:F31"/>
    <mergeCell ref="E33:F33"/>
    <mergeCell ref="E34:F34"/>
    <mergeCell ref="E43:F43"/>
    <mergeCell ref="E44:F44"/>
    <mergeCell ref="E45:F45"/>
    <mergeCell ref="E46:F46"/>
    <mergeCell ref="E29:F29"/>
    <mergeCell ref="E30:F30"/>
    <mergeCell ref="E32:F32"/>
    <mergeCell ref="E90:F90"/>
    <mergeCell ref="E91:F91"/>
    <mergeCell ref="E97:F97"/>
    <mergeCell ref="A87:A88"/>
    <mergeCell ref="C87:C88"/>
    <mergeCell ref="A35:I35"/>
    <mergeCell ref="E55:F55"/>
    <mergeCell ref="E56:F56"/>
    <mergeCell ref="A93:A96"/>
    <mergeCell ref="B93:B96"/>
    <mergeCell ref="C93:C96"/>
    <mergeCell ref="E93:F93"/>
    <mergeCell ref="E65:F65"/>
    <mergeCell ref="E47:F47"/>
    <mergeCell ref="E66:F66"/>
    <mergeCell ref="E67:F67"/>
    <mergeCell ref="E68:F68"/>
    <mergeCell ref="E64:F64"/>
    <mergeCell ref="E80:F80"/>
    <mergeCell ref="E83:F83"/>
    <mergeCell ref="E84:F84"/>
    <mergeCell ref="E69:F69"/>
    <mergeCell ref="E79:F79"/>
    <mergeCell ref="E70:F70"/>
    <mergeCell ref="B28:C28"/>
    <mergeCell ref="B31:C31"/>
    <mergeCell ref="B33:C33"/>
    <mergeCell ref="B34:C34"/>
    <mergeCell ref="A89:A90"/>
    <mergeCell ref="C89:C90"/>
    <mergeCell ref="A91:A92"/>
    <mergeCell ref="C91:C92"/>
    <mergeCell ref="C97:C100"/>
    <mergeCell ref="A97:A100"/>
    <mergeCell ref="B89:B90"/>
    <mergeCell ref="G110:H110"/>
    <mergeCell ref="E19:F19"/>
    <mergeCell ref="E20:F20"/>
    <mergeCell ref="E21:F21"/>
    <mergeCell ref="E22:F22"/>
    <mergeCell ref="G34:H34"/>
    <mergeCell ref="C42:C79"/>
    <mergeCell ref="A37:A79"/>
    <mergeCell ref="E48:F48"/>
    <mergeCell ref="E49:F49"/>
    <mergeCell ref="E50:F50"/>
    <mergeCell ref="E51:F51"/>
    <mergeCell ref="E52:F52"/>
    <mergeCell ref="E53:F53"/>
    <mergeCell ref="E54:F54"/>
    <mergeCell ref="E37:F37"/>
    <mergeCell ref="E36:F36"/>
    <mergeCell ref="E38:F38"/>
    <mergeCell ref="E39:F39"/>
    <mergeCell ref="E40:F40"/>
    <mergeCell ref="E41:F41"/>
    <mergeCell ref="E42:F42"/>
    <mergeCell ref="E63:F63"/>
    <mergeCell ref="E58:F58"/>
    <mergeCell ref="I16:I17"/>
    <mergeCell ref="A1:I1"/>
    <mergeCell ref="A2:I2"/>
    <mergeCell ref="A24:A27"/>
    <mergeCell ref="A18:A23"/>
    <mergeCell ref="A16:A17"/>
    <mergeCell ref="G16:H16"/>
    <mergeCell ref="D16:F17"/>
    <mergeCell ref="B16:C17"/>
    <mergeCell ref="B18:C23"/>
    <mergeCell ref="B24:C27"/>
    <mergeCell ref="E18:F18"/>
    <mergeCell ref="E23:F23"/>
    <mergeCell ref="E24:F24"/>
    <mergeCell ref="E25:F25"/>
    <mergeCell ref="E26:F26"/>
    <mergeCell ref="E27:F27"/>
    <mergeCell ref="G140:H140"/>
    <mergeCell ref="G146:H146"/>
    <mergeCell ref="G160:H160"/>
    <mergeCell ref="E106:F106"/>
    <mergeCell ref="E114:F114"/>
    <mergeCell ref="D118:F118"/>
    <mergeCell ref="D121:F121"/>
    <mergeCell ref="E128:F128"/>
    <mergeCell ref="A141:I141"/>
    <mergeCell ref="E139:F139"/>
    <mergeCell ref="A147:I147"/>
    <mergeCell ref="B145:C145"/>
    <mergeCell ref="B146:C146"/>
    <mergeCell ref="E145:F145"/>
    <mergeCell ref="E146:F146"/>
    <mergeCell ref="B148:C148"/>
    <mergeCell ref="B156:C156"/>
    <mergeCell ref="B157:C157"/>
    <mergeCell ref="B158:C158"/>
    <mergeCell ref="A135:I135"/>
    <mergeCell ref="B159:C159"/>
    <mergeCell ref="B160:C160"/>
    <mergeCell ref="C114:C117"/>
    <mergeCell ref="C129:C132"/>
    <mergeCell ref="C82:C83"/>
    <mergeCell ref="A82:A83"/>
    <mergeCell ref="B82:B83"/>
    <mergeCell ref="E82:F82"/>
    <mergeCell ref="B114:B117"/>
    <mergeCell ref="C126:C127"/>
    <mergeCell ref="E138:F138"/>
    <mergeCell ref="C136:F136"/>
    <mergeCell ref="A107:A108"/>
    <mergeCell ref="C107:C108"/>
    <mergeCell ref="A114:A117"/>
    <mergeCell ref="A111:I111"/>
    <mergeCell ref="A112:A113"/>
    <mergeCell ref="C112:C113"/>
    <mergeCell ref="C119:C120"/>
    <mergeCell ref="E107:F107"/>
    <mergeCell ref="E108:F108"/>
    <mergeCell ref="E129:F129"/>
    <mergeCell ref="G134:H134"/>
    <mergeCell ref="A118:A120"/>
    <mergeCell ref="A121:A125"/>
    <mergeCell ref="A126:A127"/>
    <mergeCell ref="G85:H85"/>
    <mergeCell ref="G102:H102"/>
  </mergeCells>
  <printOptions horizontalCentered="1"/>
  <pageMargins left="0.11811023622047245" right="0.11811023622047245" top="0.6" bottom="0.56999999999999995" header="0.31496062992125984" footer="0.5"/>
  <pageSetup paperSize="9" scale="95"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6"/>
  <sheetViews>
    <sheetView topLeftCell="A15" workbookViewId="0">
      <selection activeCell="D31" sqref="D31"/>
    </sheetView>
  </sheetViews>
  <sheetFormatPr defaultColWidth="9.140625" defaultRowHeight="15.75" x14ac:dyDescent="0.25"/>
  <cols>
    <col min="1" max="1" width="7" style="19" customWidth="1"/>
    <col min="2" max="2" width="9.42578125" style="19" customWidth="1"/>
    <col min="3" max="3" width="42.42578125" style="19" customWidth="1"/>
    <col min="4" max="4" width="16.28515625" style="19" customWidth="1"/>
    <col min="5" max="5" width="14.85546875" style="19" customWidth="1"/>
    <col min="6" max="16384" width="9.140625" style="19"/>
  </cols>
  <sheetData>
    <row r="1" spans="1:5" x14ac:dyDescent="0.25">
      <c r="A1" s="103" t="s">
        <v>237</v>
      </c>
      <c r="B1" s="103"/>
      <c r="C1" s="103"/>
      <c r="D1" s="103"/>
      <c r="E1" s="103"/>
    </row>
    <row r="2" spans="1:5" ht="20.25" x14ac:dyDescent="0.25">
      <c r="A2" s="188">
        <f>Biodata!E6</f>
        <v>0</v>
      </c>
      <c r="B2" s="188"/>
      <c r="C2" s="188"/>
      <c r="D2" s="188"/>
      <c r="E2" s="188"/>
    </row>
    <row r="3" spans="1:5" x14ac:dyDescent="0.25">
      <c r="A3" s="103" t="str">
        <f>Biodata!A3</f>
        <v xml:space="preserve"> TAHUN PELAJARAN 2022/2023</v>
      </c>
      <c r="B3" s="103"/>
      <c r="C3" s="103"/>
      <c r="D3" s="103"/>
      <c r="E3" s="103"/>
    </row>
    <row r="4" spans="1:5" x14ac:dyDescent="0.25">
      <c r="A4" s="21"/>
      <c r="B4" s="21"/>
      <c r="C4" s="21"/>
      <c r="D4" s="21"/>
      <c r="E4" s="21"/>
    </row>
    <row r="5" spans="1:5" s="21" customFormat="1" ht="50.25" customHeight="1" x14ac:dyDescent="0.25">
      <c r="A5" s="86" t="s">
        <v>78</v>
      </c>
      <c r="B5" s="191" t="s">
        <v>79</v>
      </c>
      <c r="C5" s="192"/>
      <c r="D5" s="87" t="s">
        <v>80</v>
      </c>
      <c r="E5" s="87" t="s">
        <v>234</v>
      </c>
    </row>
    <row r="6" spans="1:5" ht="39.950000000000003" customHeight="1" x14ac:dyDescent="0.25">
      <c r="A6" s="69">
        <v>1</v>
      </c>
      <c r="B6" s="193" t="s">
        <v>221</v>
      </c>
      <c r="C6" s="194"/>
      <c r="D6" s="36">
        <f>Instrumen!G34</f>
        <v>15</v>
      </c>
      <c r="E6" s="69">
        <f>Instrumen!D32</f>
        <v>15</v>
      </c>
    </row>
    <row r="7" spans="1:5" ht="39.950000000000003" customHeight="1" x14ac:dyDescent="0.25">
      <c r="A7" s="69">
        <v>2</v>
      </c>
      <c r="B7" s="88" t="s">
        <v>227</v>
      </c>
      <c r="C7" s="89" t="s">
        <v>222</v>
      </c>
      <c r="D7" s="20">
        <f>Instrumen!G85</f>
        <v>45</v>
      </c>
      <c r="E7" s="69">
        <f>Instrumen!D83</f>
        <v>45</v>
      </c>
    </row>
    <row r="8" spans="1:5" ht="39.950000000000003" customHeight="1" x14ac:dyDescent="0.25">
      <c r="A8" s="69">
        <v>3</v>
      </c>
      <c r="B8" s="88" t="s">
        <v>228</v>
      </c>
      <c r="C8" s="90" t="s">
        <v>223</v>
      </c>
      <c r="D8" s="20">
        <f>Instrumen!G102</f>
        <v>14</v>
      </c>
      <c r="E8" s="69">
        <f>Instrumen!D100</f>
        <v>10</v>
      </c>
    </row>
    <row r="9" spans="1:5" ht="39.950000000000003" customHeight="1" x14ac:dyDescent="0.25">
      <c r="A9" s="69">
        <v>4</v>
      </c>
      <c r="B9" s="88" t="s">
        <v>229</v>
      </c>
      <c r="C9" s="90" t="s">
        <v>224</v>
      </c>
      <c r="D9" s="20">
        <f>Instrumen!G110</f>
        <v>5</v>
      </c>
      <c r="E9" s="69">
        <f>Instrumen!D108</f>
        <v>5</v>
      </c>
    </row>
    <row r="10" spans="1:5" ht="39.950000000000003" customHeight="1" x14ac:dyDescent="0.25">
      <c r="A10" s="69">
        <v>5</v>
      </c>
      <c r="B10" s="88" t="s">
        <v>230</v>
      </c>
      <c r="C10" s="90" t="s">
        <v>225</v>
      </c>
      <c r="D10" s="20">
        <f>Instrumen!G134</f>
        <v>19</v>
      </c>
      <c r="E10" s="69">
        <f>Instrumen!D132</f>
        <v>19</v>
      </c>
    </row>
    <row r="11" spans="1:5" ht="39.950000000000003" customHeight="1" x14ac:dyDescent="0.25">
      <c r="A11" s="69">
        <v>6</v>
      </c>
      <c r="B11" s="88" t="s">
        <v>231</v>
      </c>
      <c r="C11" s="90" t="s">
        <v>226</v>
      </c>
      <c r="D11" s="20">
        <f>Instrumen!G140</f>
        <v>2</v>
      </c>
      <c r="E11" s="69">
        <f>Instrumen!D138</f>
        <v>2</v>
      </c>
    </row>
    <row r="12" spans="1:5" ht="39.950000000000003" customHeight="1" x14ac:dyDescent="0.25">
      <c r="A12" s="69">
        <v>7</v>
      </c>
      <c r="B12" s="88" t="s">
        <v>232</v>
      </c>
      <c r="C12" s="90" t="s">
        <v>233</v>
      </c>
      <c r="D12" s="20">
        <f>Instrumen!G146</f>
        <v>3</v>
      </c>
      <c r="E12" s="69">
        <f>Instrumen!D144</f>
        <v>3</v>
      </c>
    </row>
    <row r="13" spans="1:5" ht="39.950000000000003" customHeight="1" x14ac:dyDescent="0.25">
      <c r="A13" s="69">
        <v>8</v>
      </c>
      <c r="B13" s="193" t="s">
        <v>77</v>
      </c>
      <c r="C13" s="194"/>
      <c r="D13" s="20">
        <f>Instrumen!G160</f>
        <v>11</v>
      </c>
      <c r="E13" s="69">
        <f>Instrumen!D158</f>
        <v>11</v>
      </c>
    </row>
    <row r="14" spans="1:5" ht="24.75" customHeight="1" x14ac:dyDescent="0.25">
      <c r="A14" s="195" t="s">
        <v>235</v>
      </c>
      <c r="B14" s="196"/>
      <c r="C14" s="197"/>
      <c r="D14" s="20">
        <f>SUM(D6:D13)</f>
        <v>114</v>
      </c>
      <c r="E14" s="69">
        <f>SUM(E6:E13)</f>
        <v>110</v>
      </c>
    </row>
    <row r="15" spans="1:5" ht="39" customHeight="1" x14ac:dyDescent="0.25">
      <c r="A15" s="195" t="s">
        <v>236</v>
      </c>
      <c r="B15" s="196"/>
      <c r="C15" s="197"/>
      <c r="D15" s="198">
        <f>((D14/(E14)))</f>
        <v>1.0363636363636364</v>
      </c>
      <c r="E15" s="199"/>
    </row>
    <row r="16" spans="1:5" x14ac:dyDescent="0.25">
      <c r="A16" s="21"/>
      <c r="B16" s="21"/>
      <c r="C16" s="21"/>
      <c r="D16" s="21"/>
      <c r="E16" s="21"/>
    </row>
    <row r="17" spans="1:5" x14ac:dyDescent="0.25">
      <c r="A17" s="189" t="s">
        <v>81</v>
      </c>
      <c r="B17" s="189"/>
      <c r="C17" s="189"/>
      <c r="D17" s="189"/>
      <c r="E17" s="189"/>
    </row>
    <row r="18" spans="1:5" ht="92.25" customHeight="1" x14ac:dyDescent="0.25">
      <c r="A18" s="190"/>
      <c r="B18" s="190"/>
      <c r="C18" s="190"/>
      <c r="D18" s="190"/>
      <c r="E18" s="190"/>
    </row>
    <row r="19" spans="1:5" x14ac:dyDescent="0.25">
      <c r="A19" s="21"/>
      <c r="B19" s="21"/>
      <c r="C19" s="21"/>
      <c r="D19" s="21"/>
      <c r="E19" s="21"/>
    </row>
    <row r="20" spans="1:5" x14ac:dyDescent="0.25">
      <c r="A20" s="21"/>
      <c r="B20" s="21"/>
      <c r="C20" s="21"/>
      <c r="D20" s="21" t="str">
        <f>"Sleman, "&amp; Biodata!E39</f>
        <v xml:space="preserve">Sleman, </v>
      </c>
      <c r="E20" s="21"/>
    </row>
    <row r="21" spans="1:5" x14ac:dyDescent="0.25">
      <c r="A21" s="21"/>
      <c r="B21" s="9"/>
      <c r="C21" s="21"/>
      <c r="D21" s="21" t="s">
        <v>108</v>
      </c>
      <c r="E21" s="21"/>
    </row>
    <row r="22" spans="1:5" x14ac:dyDescent="0.25">
      <c r="A22" s="21"/>
      <c r="B22" s="9"/>
      <c r="C22" s="21"/>
      <c r="D22" s="21"/>
      <c r="E22" s="21"/>
    </row>
    <row r="23" spans="1:5" x14ac:dyDescent="0.25">
      <c r="A23" s="21"/>
      <c r="B23" s="9"/>
      <c r="C23" s="21"/>
      <c r="D23" s="21"/>
      <c r="E23" s="21"/>
    </row>
    <row r="24" spans="1:5" x14ac:dyDescent="0.25">
      <c r="A24" s="21"/>
      <c r="B24" s="9"/>
      <c r="C24" s="21"/>
      <c r="D24" s="21"/>
      <c r="E24" s="21"/>
    </row>
    <row r="25" spans="1:5" x14ac:dyDescent="0.25">
      <c r="A25" s="21"/>
      <c r="B25" s="9"/>
      <c r="C25" s="21"/>
      <c r="D25" s="21">
        <f>Biodata!E42</f>
        <v>0</v>
      </c>
      <c r="E25" s="21"/>
    </row>
    <row r="26" spans="1:5" x14ac:dyDescent="0.25">
      <c r="A26" s="21"/>
      <c r="B26" s="9"/>
      <c r="C26" s="21"/>
      <c r="D26" s="21" t="str">
        <f>"NIP  "&amp;Biodata!E43</f>
        <v xml:space="preserve">NIP  </v>
      </c>
      <c r="E26" s="21"/>
    </row>
  </sheetData>
  <mergeCells count="11">
    <mergeCell ref="A1:E1"/>
    <mergeCell ref="A2:E2"/>
    <mergeCell ref="A3:E3"/>
    <mergeCell ref="A17:E17"/>
    <mergeCell ref="A18:E18"/>
    <mergeCell ref="B5:C5"/>
    <mergeCell ref="B6:C6"/>
    <mergeCell ref="B13:C13"/>
    <mergeCell ref="A14:C14"/>
    <mergeCell ref="A15:C15"/>
    <mergeCell ref="D15:E15"/>
  </mergeCells>
  <printOptions horizontalCentered="1"/>
  <pageMargins left="0.56000000000000005" right="0.43" top="0.74803149606299213" bottom="0.74803149606299213" header="0.31496062992125984" footer="0.31496062992125984"/>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Biodata</vt:lpstr>
      <vt:lpstr>Instrumen</vt:lpstr>
      <vt:lpstr>Rekapitulasi</vt:lpstr>
      <vt:lpstr>Instrumen!Print_Area</vt:lpstr>
      <vt:lpstr>Instrumen!Print_Titles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Sugiyanto</dc:creator>
  <cp:lastModifiedBy>Acer</cp:lastModifiedBy>
  <cp:lastPrinted>2022-06-23T00:42:38Z</cp:lastPrinted>
  <dcterms:created xsi:type="dcterms:W3CDTF">2018-11-13T01:50:10Z</dcterms:created>
  <dcterms:modified xsi:type="dcterms:W3CDTF">2022-08-29T04:31:38Z</dcterms:modified>
</cp:coreProperties>
</file>